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evija.kairisa\Nextcloud\Ekonomistu kopējā mape\2026. gads\2026 PLĀNOTIE PASĀKUMI\"/>
    </mc:Choice>
  </mc:AlternateContent>
  <xr:revisionPtr revIDLastSave="0" documentId="13_ncr:1_{CE3F9443-C7F6-4FF2-AA0C-72A8764F1A61}" xr6:coauthVersionLast="47" xr6:coauthVersionMax="47" xr10:uidLastSave="{00000000-0000-0000-0000-000000000000}"/>
  <bookViews>
    <workbookView xWindow="-120" yWindow="-120" windowWidth="29040" windowHeight="15720" xr2:uid="{36C4B788-50B0-4E11-80F6-965D0E687DE3}"/>
  </bookViews>
  <sheets>
    <sheet name="31.08. Pasākumi precizēts" sheetId="1" r:id="rId1"/>
  </sheets>
  <definedNames>
    <definedName name="_xlnm._FilterDatabase" localSheetId="0" hidden="1">'31.08. Pasākumi precizēts'!$A$1:$L$436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6" i="1" l="1"/>
  <c r="J54" i="1"/>
  <c r="I54" i="1"/>
  <c r="K3" i="1"/>
  <c r="K4" i="1"/>
  <c r="K5" i="1"/>
  <c r="K6" i="1"/>
  <c r="K7" i="1"/>
  <c r="K8" i="1"/>
  <c r="K9" i="1"/>
  <c r="K10" i="1"/>
  <c r="K12" i="1"/>
  <c r="I13" i="1"/>
  <c r="J13" i="1"/>
  <c r="K14" i="1"/>
  <c r="K15" i="1"/>
  <c r="K16" i="1"/>
  <c r="K18" i="1"/>
  <c r="K19" i="1"/>
  <c r="K20" i="1"/>
  <c r="K21" i="1"/>
  <c r="K22" i="1"/>
  <c r="I23" i="1"/>
  <c r="J23" i="1"/>
  <c r="K24" i="1"/>
  <c r="K25" i="1"/>
  <c r="K26" i="1"/>
  <c r="K27" i="1"/>
  <c r="K28" i="1"/>
  <c r="K29" i="1"/>
  <c r="K30" i="1"/>
  <c r="K31" i="1"/>
  <c r="K32" i="1"/>
  <c r="I33" i="1"/>
  <c r="J33" i="1"/>
  <c r="K34" i="1"/>
  <c r="K37" i="1"/>
  <c r="K38" i="1"/>
  <c r="K41" i="1"/>
  <c r="K42" i="1"/>
  <c r="K45" i="1"/>
  <c r="K55" i="1"/>
  <c r="K56" i="1"/>
  <c r="K57" i="1"/>
  <c r="K58" i="1"/>
  <c r="K59" i="1"/>
  <c r="K60" i="1"/>
  <c r="K61" i="1"/>
  <c r="K62" i="1"/>
  <c r="K63" i="1"/>
  <c r="K64" i="1"/>
  <c r="K65" i="1"/>
  <c r="K66" i="1"/>
  <c r="I67" i="1"/>
  <c r="J67" i="1"/>
  <c r="K68" i="1"/>
  <c r="K69" i="1"/>
  <c r="K70" i="1"/>
  <c r="K71" i="1"/>
  <c r="K72" i="1"/>
  <c r="K73" i="1"/>
  <c r="K74" i="1"/>
  <c r="K75" i="1"/>
  <c r="K77" i="1"/>
  <c r="K78" i="1"/>
  <c r="K79" i="1"/>
  <c r="K80" i="1"/>
  <c r="K81" i="1"/>
  <c r="K82" i="1"/>
  <c r="K83" i="1"/>
  <c r="K84" i="1"/>
  <c r="K85" i="1"/>
  <c r="K86" i="1"/>
  <c r="I87" i="1"/>
  <c r="J87" i="1"/>
  <c r="K88" i="1"/>
  <c r="K89" i="1"/>
  <c r="K90" i="1"/>
  <c r="K91" i="1"/>
  <c r="K92" i="1"/>
  <c r="K93" i="1"/>
  <c r="K94" i="1"/>
  <c r="K95" i="1"/>
  <c r="K96" i="1"/>
  <c r="K97" i="1"/>
  <c r="I98" i="1"/>
  <c r="J98" i="1"/>
  <c r="K99" i="1"/>
  <c r="K100" i="1"/>
  <c r="K101" i="1"/>
  <c r="K102" i="1"/>
  <c r="K103" i="1"/>
  <c r="K104" i="1"/>
  <c r="K105" i="1"/>
  <c r="K106" i="1"/>
  <c r="K107" i="1"/>
  <c r="K108" i="1"/>
  <c r="K109" i="1"/>
  <c r="K110" i="1"/>
  <c r="K111" i="1"/>
  <c r="K112" i="1"/>
  <c r="K113" i="1"/>
  <c r="K114" i="1"/>
  <c r="K115" i="1"/>
  <c r="K116" i="1"/>
  <c r="K117" i="1"/>
  <c r="K118" i="1"/>
  <c r="K119" i="1"/>
  <c r="K120" i="1"/>
  <c r="I121" i="1"/>
  <c r="J121" i="1"/>
  <c r="K122" i="1"/>
  <c r="K123" i="1"/>
  <c r="K124" i="1"/>
  <c r="K125" i="1"/>
  <c r="K126" i="1"/>
  <c r="K127" i="1"/>
  <c r="K128" i="1"/>
  <c r="K129" i="1"/>
  <c r="K130" i="1"/>
  <c r="K131" i="1"/>
  <c r="K132" i="1"/>
  <c r="K133" i="1"/>
  <c r="I134" i="1"/>
  <c r="J134" i="1"/>
  <c r="K135" i="1"/>
  <c r="K136" i="1"/>
  <c r="K137" i="1"/>
  <c r="K138" i="1"/>
  <c r="K139" i="1"/>
  <c r="K140" i="1"/>
  <c r="K141" i="1"/>
  <c r="K142" i="1"/>
  <c r="K143" i="1"/>
  <c r="K144" i="1"/>
  <c r="K145" i="1"/>
  <c r="K146" i="1"/>
  <c r="K147" i="1"/>
  <c r="K148" i="1"/>
  <c r="K149" i="1"/>
  <c r="K150" i="1"/>
  <c r="K151" i="1"/>
  <c r="K152" i="1"/>
  <c r="I153" i="1"/>
  <c r="J153" i="1"/>
  <c r="K154" i="1"/>
  <c r="K155" i="1"/>
  <c r="K156" i="1"/>
  <c r="K157" i="1"/>
  <c r="K158" i="1"/>
  <c r="K159" i="1"/>
  <c r="K160" i="1"/>
  <c r="K161" i="1"/>
  <c r="K162" i="1"/>
  <c r="K163" i="1"/>
  <c r="K164" i="1"/>
  <c r="K165" i="1"/>
  <c r="K166" i="1"/>
  <c r="K167" i="1"/>
  <c r="K168" i="1"/>
  <c r="K169" i="1"/>
  <c r="K170" i="1"/>
  <c r="K171" i="1"/>
  <c r="K172" i="1"/>
  <c r="I173" i="1"/>
  <c r="J173" i="1"/>
  <c r="K174" i="1"/>
  <c r="K175" i="1"/>
  <c r="K176" i="1"/>
  <c r="K177" i="1"/>
  <c r="K178" i="1"/>
  <c r="K179" i="1"/>
  <c r="K180" i="1"/>
  <c r="K181" i="1"/>
  <c r="K182" i="1"/>
  <c r="K183" i="1"/>
  <c r="K184" i="1"/>
  <c r="K185" i="1"/>
  <c r="I188" i="1"/>
  <c r="J188" i="1"/>
  <c r="K189" i="1"/>
  <c r="K190" i="1"/>
  <c r="K191" i="1"/>
  <c r="K192" i="1"/>
  <c r="K193" i="1"/>
  <c r="K194" i="1"/>
  <c r="K195" i="1"/>
  <c r="K196" i="1"/>
  <c r="K197" i="1"/>
  <c r="K198" i="1"/>
  <c r="K199" i="1"/>
  <c r="K200" i="1"/>
  <c r="K201" i="1"/>
  <c r="K202" i="1"/>
  <c r="K203" i="1"/>
  <c r="I204" i="1"/>
  <c r="J204" i="1"/>
  <c r="K205" i="1"/>
  <c r="K206" i="1"/>
  <c r="K207" i="1"/>
  <c r="K208" i="1"/>
  <c r="K209" i="1"/>
  <c r="K210" i="1"/>
  <c r="K211" i="1"/>
  <c r="I212" i="1"/>
  <c r="J212" i="1"/>
  <c r="I213" i="1"/>
  <c r="J213" i="1"/>
  <c r="K214" i="1"/>
  <c r="K215" i="1"/>
  <c r="K216" i="1"/>
  <c r="K217" i="1"/>
  <c r="K218" i="1"/>
  <c r="K219" i="1"/>
  <c r="K220" i="1"/>
  <c r="K221" i="1"/>
  <c r="K222" i="1"/>
  <c r="K223" i="1"/>
  <c r="K224" i="1"/>
  <c r="K225" i="1"/>
  <c r="K226" i="1"/>
  <c r="K227" i="1"/>
  <c r="K228" i="1"/>
  <c r="K229" i="1"/>
  <c r="K230" i="1"/>
  <c r="K231" i="1"/>
  <c r="K232" i="1"/>
  <c r="K233" i="1"/>
  <c r="K234" i="1"/>
  <c r="K235" i="1"/>
  <c r="K236" i="1"/>
  <c r="I237" i="1"/>
  <c r="J237" i="1"/>
  <c r="K239" i="1"/>
  <c r="K240" i="1"/>
  <c r="K241" i="1"/>
  <c r="K242" i="1"/>
  <c r="K243" i="1"/>
  <c r="K244" i="1"/>
  <c r="K245" i="1"/>
  <c r="K246" i="1"/>
  <c r="K247" i="1"/>
  <c r="K248" i="1"/>
  <c r="K249" i="1"/>
  <c r="K250" i="1"/>
  <c r="K251" i="1"/>
  <c r="K256" i="1"/>
  <c r="K257" i="1"/>
  <c r="K258" i="1"/>
  <c r="K259" i="1"/>
  <c r="K260" i="1"/>
  <c r="K261" i="1"/>
  <c r="K262" i="1"/>
  <c r="K263" i="1"/>
  <c r="K264" i="1"/>
  <c r="K265" i="1"/>
  <c r="K266" i="1"/>
  <c r="K267" i="1"/>
  <c r="K268" i="1"/>
  <c r="I269" i="1"/>
  <c r="J269" i="1"/>
  <c r="K270" i="1"/>
  <c r="K271" i="1"/>
  <c r="K272" i="1"/>
  <c r="K273" i="1"/>
  <c r="K274" i="1"/>
  <c r="K275" i="1"/>
  <c r="K276" i="1"/>
  <c r="K277" i="1"/>
  <c r="K278" i="1"/>
  <c r="K279" i="1"/>
  <c r="K280" i="1"/>
  <c r="K281" i="1"/>
  <c r="K282" i="1"/>
  <c r="K283" i="1"/>
  <c r="K284" i="1"/>
  <c r="K285" i="1"/>
  <c r="J286" i="1"/>
  <c r="K287" i="1"/>
  <c r="K288" i="1"/>
  <c r="K289" i="1"/>
  <c r="K290" i="1"/>
  <c r="K291" i="1"/>
  <c r="K292" i="1"/>
  <c r="K293" i="1"/>
  <c r="K294" i="1"/>
  <c r="K295" i="1"/>
  <c r="K296" i="1"/>
  <c r="K297" i="1"/>
  <c r="K298" i="1"/>
  <c r="K299" i="1"/>
  <c r="K300" i="1"/>
  <c r="K301" i="1"/>
  <c r="K302" i="1"/>
  <c r="K303" i="1"/>
  <c r="K304" i="1"/>
  <c r="K305" i="1"/>
  <c r="K306" i="1"/>
  <c r="K307" i="1"/>
  <c r="K308" i="1"/>
  <c r="I309" i="1"/>
  <c r="J309" i="1"/>
  <c r="K310" i="1"/>
  <c r="K311" i="1"/>
  <c r="K312" i="1"/>
  <c r="K313" i="1"/>
  <c r="K314" i="1"/>
  <c r="K315" i="1"/>
  <c r="K316" i="1"/>
  <c r="K317" i="1"/>
  <c r="K318" i="1"/>
  <c r="K319" i="1"/>
  <c r="I320" i="1"/>
  <c r="J320" i="1"/>
  <c r="K322" i="1"/>
  <c r="K323" i="1"/>
  <c r="K324" i="1"/>
  <c r="K325" i="1"/>
  <c r="I326" i="1"/>
  <c r="J326" i="1"/>
  <c r="K331" i="1"/>
  <c r="K332" i="1" s="1"/>
  <c r="I332" i="1"/>
  <c r="J332" i="1"/>
  <c r="K333" i="1"/>
  <c r="K334" i="1"/>
  <c r="K335" i="1"/>
  <c r="K336" i="1"/>
  <c r="K337" i="1"/>
  <c r="K338" i="1"/>
  <c r="K339" i="1"/>
  <c r="I340" i="1"/>
  <c r="J340" i="1"/>
  <c r="K341" i="1"/>
  <c r="K342" i="1"/>
  <c r="K343" i="1"/>
  <c r="I344" i="1"/>
  <c r="J344" i="1"/>
  <c r="K345" i="1"/>
  <c r="K346" i="1"/>
  <c r="K347" i="1"/>
  <c r="K348" i="1"/>
  <c r="I349" i="1"/>
  <c r="J349" i="1"/>
  <c r="K350" i="1"/>
  <c r="K351" i="1"/>
  <c r="K352" i="1"/>
  <c r="K353" i="1"/>
  <c r="K354" i="1"/>
  <c r="K355" i="1"/>
  <c r="I356" i="1"/>
  <c r="J356" i="1"/>
  <c r="K359" i="1"/>
  <c r="K360" i="1"/>
  <c r="K361" i="1"/>
  <c r="K362" i="1"/>
  <c r="K363" i="1"/>
  <c r="K364" i="1"/>
  <c r="K365" i="1"/>
  <c r="K366" i="1"/>
  <c r="K367" i="1"/>
  <c r="K368" i="1"/>
  <c r="K369" i="1"/>
  <c r="K370" i="1"/>
  <c r="K371" i="1"/>
  <c r="K372" i="1"/>
  <c r="K373" i="1"/>
  <c r="K374" i="1"/>
  <c r="K375" i="1"/>
  <c r="K376" i="1"/>
  <c r="I378" i="1"/>
  <c r="J378" i="1"/>
  <c r="K379" i="1"/>
  <c r="K380" i="1"/>
  <c r="K381" i="1"/>
  <c r="K382" i="1"/>
  <c r="I383" i="1"/>
  <c r="J383" i="1"/>
  <c r="I390" i="1"/>
  <c r="J390" i="1"/>
  <c r="K392" i="1"/>
  <c r="K393" i="1"/>
  <c r="K394" i="1"/>
  <c r="K395" i="1"/>
  <c r="K396" i="1"/>
  <c r="K397" i="1"/>
  <c r="I398" i="1"/>
  <c r="J398" i="1"/>
  <c r="K399" i="1"/>
  <c r="K400" i="1"/>
  <c r="I401" i="1"/>
  <c r="J401" i="1"/>
  <c r="K402" i="1"/>
  <c r="K403" i="1"/>
  <c r="K404" i="1"/>
  <c r="I405" i="1"/>
  <c r="J405" i="1"/>
  <c r="K406" i="1"/>
  <c r="K407" i="1"/>
  <c r="K408" i="1"/>
  <c r="K409" i="1"/>
  <c r="K410" i="1"/>
  <c r="I411" i="1"/>
  <c r="J411" i="1"/>
  <c r="K412" i="1"/>
  <c r="K413" i="1"/>
  <c r="K414" i="1"/>
  <c r="I415" i="1"/>
  <c r="J415" i="1"/>
  <c r="K417" i="1"/>
  <c r="K418" i="1"/>
  <c r="K419" i="1"/>
  <c r="K420" i="1"/>
  <c r="K421" i="1"/>
  <c r="K422" i="1"/>
  <c r="K423" i="1"/>
  <c r="K424" i="1"/>
  <c r="K425" i="1"/>
  <c r="K426" i="1"/>
  <c r="K427" i="1"/>
  <c r="K428" i="1"/>
  <c r="K429" i="1"/>
  <c r="K430" i="1"/>
  <c r="K431" i="1"/>
  <c r="K432" i="1"/>
  <c r="K433" i="1"/>
  <c r="K434" i="1"/>
  <c r="I435" i="1"/>
  <c r="J435" i="1"/>
  <c r="J321" i="1" l="1"/>
  <c r="I321" i="1"/>
  <c r="K54" i="1"/>
  <c r="K340" i="1"/>
  <c r="K415" i="1"/>
  <c r="I416" i="1"/>
  <c r="K23" i="1"/>
  <c r="K356" i="1"/>
  <c r="K188" i="1"/>
  <c r="J391" i="1"/>
  <c r="K344" i="1"/>
  <c r="K204" i="1"/>
  <c r="K13" i="1"/>
  <c r="K401" i="1"/>
  <c r="K390" i="1"/>
  <c r="K378" i="1"/>
  <c r="K435" i="1"/>
  <c r="K398" i="1"/>
  <c r="J416" i="1"/>
  <c r="K411" i="1"/>
  <c r="I357" i="1"/>
  <c r="K286" i="1"/>
  <c r="K134" i="1"/>
  <c r="K121" i="1"/>
  <c r="K98" i="1"/>
  <c r="K67" i="1"/>
  <c r="I391" i="1"/>
  <c r="J357" i="1"/>
  <c r="K213" i="1"/>
  <c r="K153" i="1"/>
  <c r="K33" i="1"/>
  <c r="K405" i="1"/>
  <c r="K349" i="1"/>
  <c r="K212" i="1"/>
  <c r="K87" i="1"/>
  <c r="K320" i="1"/>
  <c r="K309" i="1"/>
  <c r="K237" i="1"/>
  <c r="K383" i="1"/>
  <c r="K269" i="1"/>
  <c r="K326" i="1"/>
  <c r="K173" i="1"/>
  <c r="K321" i="1" l="1"/>
  <c r="K357" i="1"/>
  <c r="K416" i="1"/>
  <c r="K391" i="1"/>
  <c r="J436" i="1"/>
  <c r="I436" i="1"/>
  <c r="K436" i="1" l="1"/>
</calcChain>
</file>

<file path=xl/sharedStrings.xml><?xml version="1.0" encoding="utf-8"?>
<sst xmlns="http://schemas.openxmlformats.org/spreadsheetml/2006/main" count="1751" uniqueCount="1080">
  <si>
    <t>KOPĀ</t>
  </si>
  <si>
    <t>Olimpiskais centrs "Limbaži"</t>
  </si>
  <si>
    <t>19.</t>
  </si>
  <si>
    <t>Biedru naudas federācijās</t>
  </si>
  <si>
    <t>18.</t>
  </si>
  <si>
    <t>Olimpiskais centrs "Limbaži" Sporta laureāts 2026</t>
  </si>
  <si>
    <t>novembris/decembris</t>
  </si>
  <si>
    <t>17.</t>
  </si>
  <si>
    <t>OC "Limbaži" čempionāts florbolā</t>
  </si>
  <si>
    <t>Auto orientēšanās 2026</t>
  </si>
  <si>
    <t>novembris-decembris</t>
  </si>
  <si>
    <t>16.</t>
  </si>
  <si>
    <t>oktobris-decembris</t>
  </si>
  <si>
    <t>15.</t>
  </si>
  <si>
    <t>Latvijas Veselības un sporta nedēļa 2026 (Move Week)</t>
  </si>
  <si>
    <t>oktobris</t>
  </si>
  <si>
    <t>14.</t>
  </si>
  <si>
    <t>Eiropas Sporta nedēļa 2026</t>
  </si>
  <si>
    <t>23.-30.septembris</t>
  </si>
  <si>
    <t>13.</t>
  </si>
  <si>
    <t xml:space="preserve">Pludmales volejbola turnīrs "Tēvi un dēli" </t>
  </si>
  <si>
    <t>Rudens skrējiens 2026</t>
  </si>
  <si>
    <t>septembris</t>
  </si>
  <si>
    <t>12.</t>
  </si>
  <si>
    <t>augusts</t>
  </si>
  <si>
    <t>11.</t>
  </si>
  <si>
    <t xml:space="preserve">Olimpiskā centra "Limbaži" čempionāts futbolā 7:7          </t>
  </si>
  <si>
    <t>jūnijs-septembris</t>
  </si>
  <si>
    <t>10.</t>
  </si>
  <si>
    <t>Olimpiskā centra "Limbaži" čempionāts basketbolā 3x3</t>
  </si>
  <si>
    <t>jūnijs-augusts</t>
  </si>
  <si>
    <t>9.</t>
  </si>
  <si>
    <t>Lielezera open pludmales volejbolā</t>
  </si>
  <si>
    <t>8.</t>
  </si>
  <si>
    <t>Starptautiskās sacensības smaiļošanā un kanoe airēšanā "Sudraba airi"</t>
  </si>
  <si>
    <t>jūnijs</t>
  </si>
  <si>
    <t>7.</t>
  </si>
  <si>
    <t>Limbažu novada Ģimeņu sporta diena "Mammu, tēti-sportosim!" 2026</t>
  </si>
  <si>
    <t>maijs</t>
  </si>
  <si>
    <t>6.</t>
  </si>
  <si>
    <t>Olimpiskā diena 2026</t>
  </si>
  <si>
    <t>aprīlis</t>
  </si>
  <si>
    <t>5.</t>
  </si>
  <si>
    <t>Olimpiskā centra "Limbaži" čempionāta basketbolā "Zvaigžņu spēle"</t>
  </si>
  <si>
    <t>februāris</t>
  </si>
  <si>
    <t>4.</t>
  </si>
  <si>
    <t>Olimpiskā centra "Limbaži" čempionāts basketbolā</t>
  </si>
  <si>
    <t>janvāris-aprīlis</t>
  </si>
  <si>
    <t>3.</t>
  </si>
  <si>
    <t>Olimpiskā centra "Limbaži" čempionāts volejbolā</t>
  </si>
  <si>
    <t>2.</t>
  </si>
  <si>
    <t>Olimpiskā centra "Limbaži" čempionāts futbolā 5:5</t>
  </si>
  <si>
    <t>https://dvs-limbazi.namejs.lv/Portal/Documents/Update/1466303</t>
  </si>
  <si>
    <r>
      <rPr>
        <b/>
        <sz val="11"/>
        <rFont val="Times New Roman"/>
        <family val="1"/>
        <charset val="186"/>
      </rPr>
      <t xml:space="preserve">08.100  </t>
    </r>
    <r>
      <rPr>
        <sz val="11"/>
        <rFont val="Times New Roman"/>
        <family val="1"/>
        <charset val="186"/>
      </rPr>
      <t xml:space="preserve"> </t>
    </r>
    <r>
      <rPr>
        <b/>
        <sz val="11"/>
        <color theme="4"/>
        <rFont val="Times New Roman"/>
        <family val="1"/>
        <charset val="186"/>
      </rPr>
      <t>(EKK3261)</t>
    </r>
  </si>
  <si>
    <t>1.</t>
  </si>
  <si>
    <t>Baiba Martinsone</t>
  </si>
  <si>
    <t>P/A LAUTA</t>
  </si>
  <si>
    <t>https://dvs-limbazi.namejs.lv/Portal/Documents/Update/1466257</t>
  </si>
  <si>
    <t>Sabīne Stūre</t>
  </si>
  <si>
    <t>PA "Lauta"</t>
  </si>
  <si>
    <t>Seminārs “Atbalsta programmas uzņēmējdarbībai Limbažu novadā”, apmācību un aktivitāšu īstenošana konkursa “Solis uzņēmējdarbībā” ietvaros, “Radīts Limbažu novadā” zīmola popularizēšana un zīmola pasniegšanas svīnīgais pasākums, semināri, lekcijas, uzņēmēju tikšanās (piemēram, tikšanās ar priekšsēdētāju, tīklošanās pasākumi u.tml.) u.tml.</t>
  </si>
  <si>
    <t xml:space="preserve">Mazbudžeta pasākumi </t>
  </si>
  <si>
    <t>Visu gadu</t>
  </si>
  <si>
    <t>Biznesa laboratorijas mērķis ir organizēt apmācību ciklu topošajiem un jaunajiem uzņēmējiem, t.sk. skolēniem, lai izprastu uzņēmējdarbības pamatprincipus, izveidotu biznesa modeli un sagatavotos konkursam "Atbalsts komercdarbības uzsākšanai Limbažu novadā", kurā ir iespēja iegūt papildu 0,5 punktus par dalību apmācībās. Apmācības tiek organizētas sadarbībā ar Vidzmes augstskolu, Cēsu un Smiltenes novadu pašvaldībām.</t>
  </si>
  <si>
    <t>Biznesa laboratorija</t>
  </si>
  <si>
    <t>02.2026.-05.2026.</t>
  </si>
  <si>
    <t>Tradicionālais Limbažu novada Uzņēmēju forums ar Gada uzņēmējs apbalvošanas ceremoniju, kur godina novada uzņēmējus par ieguldījumiem novada attīstībā, izvērtējot to atbilstoši nolikumā noteiktajiem kritērijiem. Foruma laikā notiek arī lekcijas un diskusijas.</t>
  </si>
  <si>
    <t>Limbažu novada Uzņēmēju forums 2026</t>
  </si>
  <si>
    <t>04.900</t>
  </si>
  <si>
    <t>27.11.2025.</t>
  </si>
  <si>
    <t>Jānis Remess</t>
  </si>
  <si>
    <t>Publisko ūdeņu apsaimniekošanas nodaļa Alda</t>
  </si>
  <si>
    <t>Veicināt pasākumu norisi ziemas sezonā, šis pasākums kalpo kā socializēšanās projekts.</t>
  </si>
  <si>
    <t>Sudraba kauss zolītē</t>
  </si>
  <si>
    <t>Mazezera izgaismošana</t>
  </si>
  <si>
    <t>Par godu Latvijas dzimšanas  dienai, iesaistot novada iedzīvotājus,tiek izgaismots  Limbažu Mazezera krasts Latvijas kontūrā ar svecēm.</t>
  </si>
  <si>
    <t>Limbažu Lielezera Zilā karoga pacelšanas pasākums.</t>
  </si>
  <si>
    <t>Zilā karoga pacelšanas pasākums</t>
  </si>
  <si>
    <t>Maijs</t>
  </si>
  <si>
    <t>Papildinot Limbažu pilsētas svētkus un popularizējot Limbažu Lielezeru. No 2023. gada tiek rīkots Lielezera svētku pasākums</t>
  </si>
  <si>
    <t>Limbažu Lielezera svētki</t>
  </si>
  <si>
    <t>Alda kauss notiek no 2010. gada. popularizējot novada ezerus un aktīvo atpūtu.</t>
  </si>
  <si>
    <t>Limbažu novada sudraba ceļojošais ALDA kauss spiningošanā</t>
  </si>
  <si>
    <t>04.200</t>
  </si>
  <si>
    <t>maijs -oktobris</t>
  </si>
  <si>
    <t>Kristiāna Kauliņa</t>
  </si>
  <si>
    <t>Salacgrīvas tūrisma informācijas centrs</t>
  </si>
  <si>
    <t xml:space="preserve">Nēģu diena Salacgrīvā un Svētciemā tiek svinēta kopš 2008. gada. Tā ir diena, kad tiek godināta sena zvejas amata prasme, amata meistari un pats nēģis. Pasākuma laikā apmeklētāji tiek aicināti uz Salacgrīvu un Svētciemu, lai nobaudītu nēģu zupu un ceptus nēģus, kā arī satiktos ar nēģu zvejas amata meistariem.
Kopš 2022. gada Nēģu dienas programmu papildina forums-tirgus “Uzņēmēju kvartāls” – platforma, kur vietējiem uzņēmējiem ir iespēja prezentēt savu produkciju un pakalpojumus, savukārt apmeklētājiem tiek piedāvāta daudzveidīga kultūras programma. Sākotnēji “Uzņēmēju kvartālu” organizēja uzņēmējdarbības speciālisti, kuru budžetā šim mērķim bija paredzēti 1500 EUR. Pēc uzņēmējdarbības pārcelšanas uz Attīstības nodaļu, Salacgrīvas Tūrisma informācijas centrs uzņēmās turpināt šī pasākuma organizēšanu.
Šobrīd “Uzņēmēju kvartāla” organizēšanai atsevišķs finansējums nav, un Salacgrīvas TIC nodrošina tā īstenošanu, izmantojot Nēģu dienas pasākumam piešķirtos līdzekļus. 
Lai nodrošinātu Nēģu dienas un “Uzņēmēju kvartāla” kvalitatīvu norisi un pasākuma tradīcijas turpināšanu, lūdzam pārskatīt un palielināt šim pasākumam piešķirto finansējumu. </t>
  </si>
  <si>
    <t>Nēģu diena 2026</t>
  </si>
  <si>
    <t>10.10.2026.</t>
  </si>
  <si>
    <t xml:space="preserve">Tradicionāli Pirmo Lieldienu dienā tiek rīkots aizraujošs pasākums, kurā piedalās Limbažu novada uzņēmēji, piedāvājot dažādas Lieldienu aktivitātes. Apmeklētāji tiek aicināti doties uz norises vietām, piedalīties uzņēmēju sagatavotajos uzdevumos un baudīt svētku noskaņu. Pēc pasākuma noslēguma notiek izloze, kurā var laimēt uzņēmēju un sponsoru sarūpētās balvas. Piedaloties Lieldienu pasākumā, uzņēmēji gūst iespēju popularizēt savu darbību, piesaistīt jaunus klientus un stiprināt atpazīstamību Limbažu novadā. Dalība veicina pozitīvu uzņēmuma tēlu sabiedrībā un parāda tā iesaisti vietējās kopienas dzīvē. </t>
  </si>
  <si>
    <t>Pakaļdzīšanās Lieldienām 2026</t>
  </si>
  <si>
    <t>05.04.2026.</t>
  </si>
  <si>
    <t xml:space="preserve">Pasākums tiek rīkots ar mērķi atklāt laivošanas sezonu Salacas upē. Pasākumu atbalsta Limbažu novada laivu nomas, nodrošinot dalībniekus ar laivām un nepieciešamo aprīkojumu (drošības vestēm, ūdensnecaurlaidīgām somām). Kopējais laivošanas maršruta garums ir ap 20 kilometriem. Pasākuma noslēgumā dalībnieki tiek cienāti ar karstu zupu. </t>
  </si>
  <si>
    <t>Aidā Salacā 2026</t>
  </si>
  <si>
    <t>04.700</t>
  </si>
  <si>
    <t>23.05.2026.</t>
  </si>
  <si>
    <t>Inese Timermane</t>
  </si>
  <si>
    <t>Staiceles tūrisma informācijas centrs</t>
  </si>
  <si>
    <t>Putnu modināšana simboliski iezīmē pavasara sākumu – brīdi, kad daba mostas un cilvēki atkal dodas laukā, lai sajustu dzīves ritmu. Pasākums apvieno lībiskās tradīcijas, dabas izziņu un kopienas līdzdalību, radot notikumu, kas ir izglītojošs.</t>
  </si>
  <si>
    <t>Putnu modināšana</t>
  </si>
  <si>
    <t>Marts</t>
  </si>
  <si>
    <t>Lai veicinātu Limbažu novada dabas, kultūrvēsturiskā un tūrisma potenciāla atpazīstamību visa gada garumā, plānots apvienot četrus atsevišķus pārgājienus vienotā konceptā – “Pārgājienu cikls – Iepazīsti Staiceli, Aloju un apkārtni.” Pasākuma mērķis ir veidot vienotu, sezonāli pielāgotu pārgājienu sēriju, kas mudina gan vietējos iedzīvotājus, gan viesus iepazīt novada mazāk zināmās, bet ainaviski un kultūrvēsturiski bagātās vietas. Katrs pārgājiens plānots citā laikā un maršrutā, aptverot dažādus gadalaikus un tematiskos akcentus – dabas takas, upju krastus, vēsturiskos centrus, kultūras objektus un lauku ainavas.</t>
  </si>
  <si>
    <t>Pārgājiena cikls – Iepazīsti Staiceli, Aloju un apkārtni</t>
  </si>
  <si>
    <t>Marts, aprīlis, oktobris</t>
  </si>
  <si>
    <t>Lauma Dūmiņa</t>
  </si>
  <si>
    <t>Limbažu novada pašvaldības aģentūra “LAUTA”</t>
  </si>
  <si>
    <t>Ziemassvētku tirdziņš Burtnieku kvartālā</t>
  </si>
  <si>
    <t>Halovīnu pasākums Burtnieku kvartālā</t>
  </si>
  <si>
    <t>Ziemassvētku tirdziņš ir viens no gaidītākajiem gada notikumiem, kas rada svētku noskaņu, kopības sajūtu un rosību pilsētā, vienlaikus veicinot vietējo uzņēmēju un mājražotāju darbību. Pasākuma mērķis ir radīt siltu, sirsnīgu un tradicionālu Ziemassvētku atmosfēru Limbažu novadā, sniedzot iedzīvotājiem un viesiem iespēju baudīt svētku tirgošanos, mūziku</t>
  </si>
  <si>
    <t>11.12.2026.</t>
  </si>
  <si>
    <t>Pasākuma mērķis ir radīt radošu, iekļaujošu un ģimenēm draudzīgu notikumu Limbažu novadā, kas bagātina rudens kultūras programmu un veicina kopienas līdzdalību. Halovīna vakars piedāvās iespēju bērniem, jauniešiem un pieaugušajiem iesaistīties kopīgās aktivitātēs, kas apvieno radošumu, humoru un vieglu mistikas noskaņu, vienlaikus stiprinot kopības sajūtu un piederību novadam.</t>
  </si>
  <si>
    <t>31.10.2026.</t>
  </si>
  <si>
    <t>Lai bagātinātu Limbažu tūrisma piedāvājumu arī ārpus aktīvās vasaras sezonas, piedāvājam ieviest jaunu iniciatīvu – kopīgas pastaigas ar gidu pa Limbažiem pavasarī,rudenī un ziemā (3 sezonālas pastaigas). Šādas pastaigas būtu lielisks veids, kā piedāvāt gan vietējiem iedzīvotājiem, gan pilsētas viesiem nesteidzīgi iepazīt Limbažus laikā, kad pilsēta iegūst citādu noskaņu. Pastaigu laikā gids varētu atklāt interesantus faktus, leģendas un stāstus par pilsētu, vedot dalībniekus pa pazīstamām, bet bieži vien nepamanītām vietām. Tas būtu dzīvs un personisks veids, kā iepazīt Limbažus, ne tikai caur vēsturi, bet arī caur cilvēkiem, arhitektūru un ainavu mainīgumu gadalaiku ritumā.Šādas aktivitātes palīdzētu uzturēt tūristu interesi arī nesezonā, veicinātu vietējo iesaisti un stiprinātu piederības sajūtu savam novadam. Tās būtu viegli organizējamas, ar nelieliem resursiem, bet lielu pievienoto vērtību – dzīvīgāku pilsētu, kopības sajūtu un pastāvīgu kustību arī ārpus vasaras notikumiem.</t>
  </si>
  <si>
    <r>
      <rPr>
        <sz val="11"/>
        <color theme="1"/>
        <rFont val="Times New Roman"/>
        <family val="1"/>
        <charset val="186"/>
      </rPr>
      <t xml:space="preserve">Stāsti, kas dzīvo </t>
    </r>
    <r>
      <rPr>
        <i/>
        <sz val="11"/>
        <color theme="1"/>
        <rFont val="Times New Roman"/>
        <family val="1"/>
        <charset val="186"/>
      </rPr>
      <t>(nosaukums var mainīties)</t>
    </r>
  </si>
  <si>
    <t>Marts, septembris, decembris</t>
  </si>
  <si>
    <t>Peoniju svētki Burtnieku kvartālā</t>
  </si>
  <si>
    <t>Peoniju svētki jau kļuvuši par iecienītu un gaidītu tradīciju, kas pulcē gan vietējos iedzīvotājus, gan viesus no citiem novadiem. Šī gada pasākums Burtnieku kvartālā apliecināja, ka šādi svētki veicina kopienas saliedētību, stiprina novada kultūras identitāti un veido pozitīvu publicitāti Limbažu novadam. Īpaša nozīme šim pasākumam ir arī tādēļ, ka mums ir pašu radīta peoniju šķirne ‘Lemisel’, kas simbolizē vietējo lepnumu, radošumu un saikni ar dabu. Šī šķirne var kļūt par nozīmīgu Limbažu atpazīstamības zīmi gan Latvijā, gan ārpus tās, un svētki ir lieliska platforma tās popularizēšanai. Turklāt Peoniju svētki piesaista apmeklētājus, kuri vienlaikus iepazīst arī citus novada tūrisma objektus, tādējādi sniedzot ekonomisku ieguvumu vietējiem uzņēmējiem.</t>
  </si>
  <si>
    <t>Jūnija sākums, atkarīgs no peoniju ziedēšanas laika</t>
  </si>
  <si>
    <t>Limbažu novada Tūrisma informācijas centrs</t>
  </si>
  <si>
    <t>Šāda aktivitāte veicina vietējā tūrisma attīstību, rosina iedzīvotājus izkustēties un pavadīt laiku kopā ģimenes vai draugu lokā, kā arī stiprina Limbažu novada tēlu kā aktīvu, atvērtu un viesmīlīgu galamērķi. Pasākums ir piemērots visām vecuma grupām un neprasa īpašu fizisko sagatavotību, tāpēc tajā var piedalīties ikviens interesents. Pieprasītais budžets paredzēts drukas un informatīvo materiālu izveidei, balvām dalībniekiem.</t>
  </si>
  <si>
    <t>Fotoorientēšanās Limbažu novadā</t>
  </si>
  <si>
    <t>Mājas kafejnīcu dienas sniedz unikālu iespēju vietējiem saimniekiem un mājražotājiem parādīt savus labumus, dalīties ar pašu gatavotiem ēdieniem un stāstiem, vienlaikus piesaistot apmeklētājus, kuri vēlas izbaudīt īstu, sirsnīgu un dabai tuvāku viesmīlību. Šis pasākums paplašina mūsu novada tūrisma piedāvājumu, piedāvājot autentisku un mierīgu atpūtu laukos, kur katra sēta vai pagalms kļūst par īpašu pieredzi gan garšas, gan sajūtu ziņā. Mājas kafejnīcu dienas veicina kopienas saliedētību, jo iedzīvotāji aktīvi iesaistās kopīgā darbībā, saglabājot un nododot tālāk vietējo kultūrvēsturisko un kulināro mantojumu. Vienlaikus pasākums rada reālas ekonomiskas iespējas vietējiem uzņēmējiem, mājražotājiem un saimniecībām, ļaujot piesaistīt jaunus klientus un veicinot vietējās ekonomikas attīstību. Kopumā tas stiprina mūsu novada tēlu kā viesmīlīgu, garšīgu un siltu galamērķi, kurā apvienojas daba, cilvēki un tradīcijas.</t>
  </si>
  <si>
    <t>Mājas kafejnīcu dienas</t>
  </si>
  <si>
    <t>17. -19.07.2026.</t>
  </si>
  <si>
    <t>Bibliotēkas</t>
  </si>
  <si>
    <t>https://dvs-limbazi.namejs.lv/Portal/Documents/Update/1459659</t>
  </si>
  <si>
    <t>Sarmīte Frīdenfelde</t>
  </si>
  <si>
    <t>Alojas pilsētas bibliotēka</t>
  </si>
  <si>
    <t>Plānotie izdevumi saistīti ar 3 literāru un radošu pasākumu organizēšanu Vilzēnu bibliotēkā. Finansējums nepieciešams atalgojuma izdevumiem.</t>
  </si>
  <si>
    <t>Tikšanās ar radošām personībām Vilzēnos</t>
  </si>
  <si>
    <t>aprīlis, septembris, decembris</t>
  </si>
  <si>
    <t>Gunta Melece</t>
  </si>
  <si>
    <t xml:space="preserve"> Vilzēnu bibliotēka</t>
  </si>
  <si>
    <t xml:space="preserve">Plānotie izdevumi saistīti ar 4 literāru un radošu pasākumu organizēšanu Puikules bibliotēkā. Finansējums nepieciešams atalgojuma izdevumiem. </t>
  </si>
  <si>
    <t>Tikšanās ar radošām personībām Puikulē</t>
  </si>
  <si>
    <t>janvāris, frbruāris, septembris, decembris</t>
  </si>
  <si>
    <t>Inga Indriksone</t>
  </si>
  <si>
    <t>Puikules bibliotēka</t>
  </si>
  <si>
    <t>Pasākumu ciklā "Kad runā vēsture" - tikšanās ar grāmatu autoriem, kuri savos darbos atspoguļo Latvijas valsts likteņgaitas. Finansējums nepieciešams atalgojuma izdevumiem.</t>
  </si>
  <si>
    <t>Tikšanās ar radošām personībām Staicelē</t>
  </si>
  <si>
    <t>februāris, marts, aprīlis, septembris, oktobris</t>
  </si>
  <si>
    <t xml:space="preserve">Latviešu literātes Dainas Avotiņas simtgadei veltīts pasākums. D.Avotiņas bija pamatlicēja Dzejas dienām, ir daudzu ar Latvijas vēsturi saistīto daiļdarbu autore, bija tulkotāja no lietuviešu valodas. Pēdējos gadu desmitus pavadījusi dzimtas mājās Staiceles pagastā. </t>
  </si>
  <si>
    <t>Literātes Dainas Avotiņas laikmets</t>
  </si>
  <si>
    <t>01.11.2026.</t>
  </si>
  <si>
    <t>Anita Strokša</t>
  </si>
  <si>
    <t>Staiceles bibliotēka</t>
  </si>
  <si>
    <t xml:space="preserve">Plānotie izdevumi saistīti ar 4 literāru un radošu pasākumu organizēšanu Alojas bibliotēkā un Bibliotēkā "Sala". Finansējums nepieciešams atalgojuma izdevumiem. </t>
  </si>
  <si>
    <t>Tikšanās ar radošām personībām Alojā un Bibliotēkā "Sala"</t>
  </si>
  <si>
    <t>08.200</t>
  </si>
  <si>
    <t>aprīlis,  maijs,  septembris, oktobris</t>
  </si>
  <si>
    <t>https://dvs-limbazi.namejs.lv/Portal/Documents/Update/1466263</t>
  </si>
  <si>
    <t>Diāna Gederta</t>
  </si>
  <si>
    <t>Salacgrīvas bibliotēka</t>
  </si>
  <si>
    <t>Latvisko tradīciju apzināšana, čaklāko lasītāju un atbalstītāju sveikšana. Summa paredzēta  visām 6 Salacgrīvas apvienības bibliotēkām.</t>
  </si>
  <si>
    <t>Gada noslēgums pasākums</t>
  </si>
  <si>
    <t>Decembris</t>
  </si>
  <si>
    <t>Pasākums paredzēts -Bērnu, jauniešu un vecāku  žūrijas dalībniekiem- Ainažu b-kā, Salacgrīvas b-kā, Liepupes b-kā, Svētciema b-ka.</t>
  </si>
  <si>
    <t>Bērnu, jauniešu un vecāku žūrijas 2025 noslēguma pasākums</t>
  </si>
  <si>
    <t>Marts- Maijs</t>
  </si>
  <si>
    <t>Iespēja tikties ar bērnu literatūras autoriem, lai veicinātu bērnos lasītprieku, lasītprasmi un rosināt diskusijas par grāmatām. Summa paredzēta  visām 6 Salacgrīvas apvienības bibliotēkām.</t>
  </si>
  <si>
    <t>Tikšanās ar bērnu grāmatu autoriem</t>
  </si>
  <si>
    <t>Janvāris-decembris</t>
  </si>
  <si>
    <t>Iespēja tikties ar literātiem, lai iepazītos ar literāta radošo darbību. Summa paredzēta  visām 6 Salacgrīvas apvienības bibliotēkām.</t>
  </si>
  <si>
    <t xml:space="preserve">Tikšanās ar literātiem </t>
  </si>
  <si>
    <t>https://dvs-limbazi.namejs.lv/Portal/Documents/Update/1466262</t>
  </si>
  <si>
    <t>Elīna Lilanblate-Kleina</t>
  </si>
  <si>
    <t>Limbažu Galvenā bibliotēka</t>
  </si>
  <si>
    <t>20.</t>
  </si>
  <si>
    <r>
      <rPr>
        <b/>
        <sz val="11"/>
        <color theme="1"/>
        <rFont val="Times New Roman"/>
        <family val="1"/>
        <charset val="186"/>
      </rPr>
      <t xml:space="preserve">Ceriņziedu svētki </t>
    </r>
    <r>
      <rPr>
        <sz val="11"/>
        <color theme="1"/>
        <rFont val="Times New Roman"/>
        <family val="1"/>
        <charset val="186"/>
      </rPr>
      <t>Viļķenes bibliotēkas PSV Vitrupē</t>
    </r>
  </si>
  <si>
    <t>31.05.2026.</t>
  </si>
  <si>
    <t>Mūžizglītība senioriem. Izglītojošas nodarbības par aktuālām tēmām ikdienas dzīves kvalitātes uzlabošanai caur, digitālo prasmju apguvi.</t>
  </si>
  <si>
    <r>
      <rPr>
        <b/>
        <sz val="11"/>
        <color theme="1"/>
        <rFont val="Times New Roman"/>
        <family val="1"/>
        <charset val="186"/>
      </rPr>
      <t>Senioru skola</t>
    </r>
    <r>
      <rPr>
        <sz val="11"/>
        <color theme="1"/>
        <rFont val="Times New Roman"/>
        <family val="1"/>
        <charset val="186"/>
      </rPr>
      <t xml:space="preserve"> Limbažu novada Galvenajā bibliotēkā</t>
    </r>
  </si>
  <si>
    <t>Datumi tiks precizēti</t>
  </si>
  <si>
    <t>Dažādu rokdarbu izzināšana grāmatās un kopīga to apgūšana un veidošana.</t>
  </si>
  <si>
    <r>
      <t xml:space="preserve">Radošās sestdienas </t>
    </r>
    <r>
      <rPr>
        <b/>
        <sz val="11"/>
        <color theme="1"/>
        <rFont val="Times New Roman"/>
        <family val="1"/>
        <charset val="186"/>
      </rPr>
      <t>Multifunkcionālajā Skultes centrā</t>
    </r>
  </si>
  <si>
    <t>Bibliotēkas (lasītāju, novadpētniecības) klubiņu tikšanās. Vietējo iedzīvotāju iesaistīšana radošās, mākslinieciskās aktivitātēs.</t>
  </si>
  <si>
    <r>
      <t xml:space="preserve">Literatūras un lasīšanas kultūru popularizējoši pasākumi </t>
    </r>
    <r>
      <rPr>
        <b/>
        <sz val="11"/>
        <color theme="1"/>
        <rFont val="Times New Roman"/>
        <family val="1"/>
        <charset val="186"/>
      </rPr>
      <t>Vidrižu bibliotēkā</t>
    </r>
  </si>
  <si>
    <r>
      <t xml:space="preserve">Radošās meistarklases </t>
    </r>
    <r>
      <rPr>
        <b/>
        <sz val="11"/>
        <color theme="1"/>
        <rFont val="Times New Roman"/>
        <family val="1"/>
        <charset val="186"/>
      </rPr>
      <t>Pociema bibliotēkā</t>
    </r>
    <r>
      <rPr>
        <sz val="11"/>
        <color theme="1"/>
        <rFont val="Times New Roman"/>
        <family val="1"/>
        <charset val="186"/>
      </rPr>
      <t>.</t>
    </r>
  </si>
  <si>
    <t>14.08.2026.</t>
  </si>
  <si>
    <t xml:space="preserve">Bibliotēkas (lasītāju, novadpētniecības) klubiņu tikšanās. Vietējo iedzīvotāju iesaistīšana radošās, mākslinieciskās aktivitātēs. Izzinošas tikšanās ar iedvesmojošiem ceļotājiem, kas papildinātas ar foto un video demonstrāciju. </t>
  </si>
  <si>
    <r>
      <rPr>
        <sz val="11"/>
        <color theme="1"/>
        <rFont val="Times New Roman"/>
        <family val="1"/>
        <charset val="186"/>
      </rPr>
      <t xml:space="preserve">Literatūras un lasīšanas kultūru popularizējoši pasākumi </t>
    </r>
    <r>
      <rPr>
        <b/>
        <sz val="11"/>
        <color theme="1"/>
        <rFont val="Times New Roman"/>
        <family val="1"/>
        <charset val="186"/>
      </rPr>
      <t>Viļķenes bibliotēkā</t>
    </r>
  </si>
  <si>
    <t>21.02.2026.
11.11.2026.</t>
  </si>
  <si>
    <t>Dzejas dienu pasākums ar mērķi popularizēt literaturu un dzeju, rosināt lasītprieku, veicināt iedzīvotāju interesi par kultūru.
Lādes bibliotēkas čaklāko lasītāju sveikšana ar mērķi veicināt vietējās sabiedrības interesi par lasīšanu un grāmatām.
Radošā darbnīca ar mērķi veicināt vietējās kopienas saliedētību, interesi par latviskajām tradīcijām.</t>
  </si>
  <si>
    <r>
      <rPr>
        <sz val="11"/>
        <color theme="1"/>
        <rFont val="Times New Roman"/>
        <family val="1"/>
        <charset val="186"/>
      </rPr>
      <t xml:space="preserve">Literatūras un lasīšanas kultūru popularizējoši pasākumi </t>
    </r>
    <r>
      <rPr>
        <b/>
        <sz val="11"/>
        <color theme="1"/>
        <rFont val="Times New Roman"/>
        <family val="1"/>
        <charset val="186"/>
      </rPr>
      <t>Lādes bibliotēkā</t>
    </r>
  </si>
  <si>
    <t>28.03.2026.
12.09.2026.
29.12.2026.</t>
  </si>
  <si>
    <t>Lasītāju klubiņa tikšanās 9 reizes gadā. Senioru akadēmijas nodarbības 9 reizes gadā. Rokdarbnieču kopas tikšanās 12 reizes gadā.</t>
  </si>
  <si>
    <r>
      <rPr>
        <sz val="11"/>
        <color theme="1"/>
        <rFont val="Times New Roman"/>
        <family val="1"/>
        <charset val="186"/>
      </rPr>
      <t xml:space="preserve">Literatūras un lasīšanas kultūru popularizējoši pasākumi pieaugušajiem </t>
    </r>
    <r>
      <rPr>
        <b/>
        <sz val="11"/>
        <color theme="1"/>
        <rFont val="Times New Roman"/>
        <family val="1"/>
        <charset val="186"/>
      </rPr>
      <t>Skultes bibliotēkā.</t>
    </r>
  </si>
  <si>
    <r>
      <t xml:space="preserve">Lasīšanas veicināšanas programmas </t>
    </r>
    <r>
      <rPr>
        <b/>
        <sz val="11"/>
        <color theme="1"/>
        <rFont val="Times New Roman"/>
        <family val="1"/>
        <charset val="186"/>
      </rPr>
      <t>"Bērnu, jauniešu un vecāku žūrija"</t>
    </r>
    <r>
      <rPr>
        <sz val="11"/>
        <color theme="1"/>
        <rFont val="Times New Roman"/>
        <family val="1"/>
        <charset val="186"/>
      </rPr>
      <t xml:space="preserve"> pasākumi Lādezera pamatskolas audzēkņiem. </t>
    </r>
    <r>
      <rPr>
        <b/>
        <sz val="11"/>
        <color theme="1"/>
        <rFont val="Times New Roman"/>
        <family val="1"/>
        <charset val="186"/>
      </rPr>
      <t>Čaklo lasītāju</t>
    </r>
    <r>
      <rPr>
        <sz val="11"/>
        <color theme="1"/>
        <rFont val="Times New Roman"/>
        <family val="1"/>
        <charset val="186"/>
      </rPr>
      <t xml:space="preserve"> un sadarbības partneru sveikšanas pasākums. Gadskārtu svētku dekoru veidošana.</t>
    </r>
  </si>
  <si>
    <r>
      <rPr>
        <sz val="11"/>
        <color theme="1"/>
        <rFont val="Times New Roman"/>
        <family val="1"/>
        <charset val="186"/>
      </rPr>
      <t xml:space="preserve">Lasīšanas veicināšanas pasākumi bērniem un pieaugušajiem </t>
    </r>
    <r>
      <rPr>
        <b/>
        <sz val="11"/>
        <color theme="1"/>
        <rFont val="Times New Roman"/>
        <family val="1"/>
        <charset val="186"/>
      </rPr>
      <t>Lādezera bibliotēkā.</t>
    </r>
  </si>
  <si>
    <t>31.03.2026.
01.04.2026.
20.05.2026.
27.11.2026.
29.12.2026.</t>
  </si>
  <si>
    <r>
      <t xml:space="preserve">Pasākumu cikls paredzēts 20 Skultes PII audzēkņiem lasīšanas veicināšanas programmas </t>
    </r>
    <r>
      <rPr>
        <b/>
        <sz val="11"/>
        <color theme="1"/>
        <rFont val="Times New Roman"/>
        <family val="1"/>
        <charset val="186"/>
      </rPr>
      <t>"Grāmatu starts"</t>
    </r>
    <r>
      <rPr>
        <sz val="11"/>
        <color theme="1"/>
        <rFont val="Times New Roman"/>
        <family val="1"/>
        <charset val="186"/>
      </rPr>
      <t xml:space="preserve"> ietvaros 3-4 gadus veciem bērniem. Radošas, izglītojošas, attīstošas aktivitātes bibliotēkā - “Pūčulēnu skola”.</t>
    </r>
  </si>
  <si>
    <r>
      <rPr>
        <b/>
        <sz val="11"/>
        <color theme="1"/>
        <rFont val="Times New Roman"/>
        <family val="1"/>
        <charset val="186"/>
      </rPr>
      <t>Lasītveicināšanas pasākumi bērniem Skultes bibliotēkā.</t>
    </r>
    <r>
      <rPr>
        <sz val="11"/>
        <color theme="1"/>
        <rFont val="Times New Roman"/>
        <family val="1"/>
        <charset val="186"/>
      </rPr>
      <t xml:space="preserve">
Pasākumu cikls Skultes PII audzēkņiem.</t>
    </r>
  </si>
  <si>
    <t>Astoņi erudīcijas konkursi Limbažu novada iedzīvotājiem - katrs ar 30 izzinošiem jautājumiem.</t>
  </si>
  <si>
    <r>
      <rPr>
        <b/>
        <sz val="11"/>
        <color theme="1"/>
        <rFont val="Times New Roman"/>
        <family val="1"/>
        <charset val="186"/>
      </rPr>
      <t>Erudītu konkurss Viļķenes bibliotēkā.</t>
    </r>
    <r>
      <rPr>
        <sz val="11"/>
        <color theme="1"/>
        <rFont val="Times New Roman"/>
        <family val="1"/>
        <charset val="186"/>
      </rPr>
      <t xml:space="preserve">
Iecienīts izglītojošs pasākums.</t>
    </r>
  </si>
  <si>
    <t>24.01.2026.
28.02.2026.
28.03.2026.
25.04.2026.
26.09.2026.
24.10.2026.
21.11.2026.
19.12.2026.</t>
  </si>
  <si>
    <t>Dažādu tematiku radošās darbnīcas un tematiskās nodarbības bērniem - ar mērķi, sekmēt bērnu prasmes, radoši izpausties, meklējot iedvesmu bibliotēkas piedāvājumā - grāmatās.</t>
  </si>
  <si>
    <r>
      <rPr>
        <b/>
        <sz val="11"/>
        <color theme="1"/>
        <rFont val="Times New Roman"/>
        <family val="1"/>
        <charset val="186"/>
      </rPr>
      <t>Radošās darbnīcas un tematiskās nodarbības literatūras un lasīšanas kultūras popularizēšanai bērniem.</t>
    </r>
    <r>
      <rPr>
        <sz val="11"/>
        <color theme="1"/>
        <rFont val="Times New Roman"/>
        <family val="1"/>
        <charset val="186"/>
      </rPr>
      <t xml:space="preserve">
Nodarbības par aktuālām un saistošām tēmām ar grāmatas un lasīšanas iesaisti.</t>
    </r>
  </si>
  <si>
    <t>Izstādes tiks organizētas ar mērķi, radīt bērniem un pieaugušajiem pozitīvus iespaidus kā arī paplašināt viņu redzesloku par dažādām lietām/priekšmetiem - to kolekcionēšanu, mākslas veidiem un to izpausmēm, kā arī dažādu rokdarbu oriģinalitāti un skaistumu.</t>
  </si>
  <si>
    <r>
      <rPr>
        <b/>
        <sz val="11"/>
        <color theme="1"/>
        <rFont val="Times New Roman"/>
        <family val="1"/>
        <charset val="186"/>
      </rPr>
      <t>Mākslas darbu u.c. izstādes ar atklāšanas vai noslēguma pasākumiem pieaugušajiem un bērniem.</t>
    </r>
    <r>
      <rPr>
        <sz val="11"/>
        <color theme="1"/>
        <rFont val="Times New Roman"/>
        <family val="1"/>
        <charset val="186"/>
      </rPr>
      <t xml:space="preserve">
Pozitīvas kultūrvides veidošana.</t>
    </r>
  </si>
  <si>
    <t>Novadpētniecības (vēstures draugu) klubiņa ikmēneša tikšanās, tikšanās ar pieaicinātu lektoru (visiem interesentiem), novadpētniecības pārgājieni, konkursi u.c. aktivitātes. Kopumā 9 tikšanās un 4 cita veida aktivitātes.
Novadpētniecība bibliotēkās ir viens no prioritārajiem darba virzieniem, kas ietver kompleksu un vispusīgu novada dzīves dokumentēšanu un izpēti pagātnē, tagadnē un nākotnes perspektīvā.</t>
  </si>
  <si>
    <r>
      <rPr>
        <b/>
        <sz val="11"/>
        <color theme="1"/>
        <rFont val="Times New Roman"/>
        <family val="1"/>
        <charset val="186"/>
      </rPr>
      <t>Lokālās vēstures un izpētes popularizējošas aktivitātes.</t>
    </r>
    <r>
      <rPr>
        <sz val="11"/>
        <color theme="1"/>
        <rFont val="Times New Roman"/>
        <family val="1"/>
        <charset val="186"/>
      </rPr>
      <t xml:space="preserve">
Novadpētniecības un lokālās vētures interesentu tikšanās.</t>
    </r>
  </si>
  <si>
    <t>Čaklo lasītāju (pieaugušo) godināšana. Dzejas dienu pasākums. Lasītāju klubiņa tikšanās.</t>
  </si>
  <si>
    <r>
      <rPr>
        <b/>
        <sz val="11"/>
        <color theme="1"/>
        <rFont val="Times New Roman"/>
        <family val="1"/>
        <charset val="186"/>
      </rPr>
      <t>Literatūras un lasīšanas kultūru popularizējoši pasākumi pieaugušajiem.</t>
    </r>
    <r>
      <rPr>
        <sz val="11"/>
        <color theme="1"/>
        <rFont val="Times New Roman"/>
        <family val="1"/>
        <charset val="186"/>
      </rPr>
      <t xml:space="preserve">
Sarunas par un ap literatūru - latviešu oriģinālliteratūras un lasīšanas kultūras popularizēšana.</t>
    </r>
  </si>
  <si>
    <r>
      <t xml:space="preserve">Lasīšanas veicināšanas programmas </t>
    </r>
    <r>
      <rPr>
        <b/>
        <sz val="11"/>
        <color theme="1"/>
        <rFont val="Times New Roman"/>
        <family val="1"/>
        <charset val="186"/>
      </rPr>
      <t>"Bērnu, jauniešu un vecāku žūrija"</t>
    </r>
    <r>
      <rPr>
        <sz val="11"/>
        <color theme="1"/>
        <rFont val="Times New Roman"/>
        <family val="1"/>
        <charset val="186"/>
      </rPr>
      <t xml:space="preserve"> pasākumi Limbažu PII audzēkņiem. LNB projekta </t>
    </r>
    <r>
      <rPr>
        <b/>
        <sz val="11"/>
        <color theme="1"/>
        <rFont val="Times New Roman"/>
        <family val="1"/>
        <charset val="186"/>
      </rPr>
      <t>"Nacionālā skaļās lasīšanas sacensība"</t>
    </r>
    <r>
      <rPr>
        <sz val="11"/>
        <color theme="1"/>
        <rFont val="Times New Roman"/>
        <family val="1"/>
        <charset val="186"/>
      </rPr>
      <t xml:space="preserve"> - reģionālais fināls (aprīlis) un noslēgums - fināls (septembris). Projekta </t>
    </r>
    <r>
      <rPr>
        <b/>
        <sz val="11"/>
        <color theme="1"/>
        <rFont val="Times New Roman"/>
        <family val="1"/>
        <charset val="186"/>
      </rPr>
      <t>"Grāmatu starts"</t>
    </r>
    <r>
      <rPr>
        <sz val="11"/>
        <color theme="1"/>
        <rFont val="Times New Roman"/>
        <family val="1"/>
        <charset val="186"/>
      </rPr>
      <t xml:space="preserve"> pasākums/aktivitātes mazākajiem lasītājiem "Pūčulēnu skola".</t>
    </r>
  </si>
  <si>
    <r>
      <rPr>
        <b/>
        <sz val="11"/>
        <color theme="1"/>
        <rFont val="Times New Roman"/>
        <family val="1"/>
        <charset val="186"/>
      </rPr>
      <t>Lasīšanas veicināšanas pasākumi bērniem.</t>
    </r>
    <r>
      <rPr>
        <sz val="11"/>
        <color theme="1"/>
        <rFont val="Times New Roman"/>
        <family val="1"/>
        <charset val="186"/>
      </rPr>
      <t xml:space="preserve">
Iepazīšanās ar grāmatu un lasīšanu. Dažādas radošas aktivitātes bērnu lasītveicināšanai.</t>
    </r>
  </si>
  <si>
    <t>Datumi tiks saskaņoti ar konkrēto auditoriju</t>
  </si>
  <si>
    <t>Mērķis piesaistīt bibliotēkai jaunus apmeklētājus, iepazīstināt ar bibliotēkas pakalpojumiem un piedāvāt bibliotēku kā vietu, kur ģimenes ar bērniem var gan izglītoties, gan kvalitatīvi pavadīt kopā brīvo laiku.
Datumi var tikt precizēti.</t>
  </si>
  <si>
    <r>
      <rPr>
        <b/>
        <sz val="11"/>
        <color theme="1"/>
        <rFont val="Times New Roman"/>
        <family val="1"/>
        <charset val="186"/>
      </rPr>
      <t xml:space="preserve">Ģimeņu dienas pasākumi. </t>
    </r>
    <r>
      <rPr>
        <sz val="11"/>
        <color theme="1"/>
        <rFont val="Times New Roman"/>
        <family val="1"/>
        <charset val="186"/>
      </rPr>
      <t xml:space="preserve">
Pasākumi bērniem kopā ar vecākiem un vecvecākiem.</t>
    </r>
  </si>
  <si>
    <t>25.04.2026.
31.10.2026.</t>
  </si>
  <si>
    <r>
      <t xml:space="preserve">Latviešu oriģinālliteratūras un lasīšanas kultūras popularizēšana. </t>
    </r>
    <r>
      <rPr>
        <b/>
        <sz val="11"/>
        <color theme="1"/>
        <rFont val="Times New Roman"/>
        <family val="1"/>
        <charset val="186"/>
      </rPr>
      <t>Novada mēroga pasākums.</t>
    </r>
  </si>
  <si>
    <r>
      <t xml:space="preserve">Limbažu novada </t>
    </r>
    <r>
      <rPr>
        <b/>
        <sz val="11"/>
        <color theme="1"/>
        <rFont val="Times New Roman"/>
        <family val="1"/>
        <charset val="186"/>
      </rPr>
      <t xml:space="preserve">Grāmatu svētki.
</t>
    </r>
    <r>
      <rPr>
        <sz val="11"/>
        <color theme="1"/>
        <rFont val="Times New Roman"/>
        <family val="1"/>
        <charset val="186"/>
      </rPr>
      <t>Lasīšanas kultūras popularizēšana.</t>
    </r>
  </si>
  <si>
    <t>27.03.2026. vai 28.03.2026.</t>
  </si>
  <si>
    <r>
      <t xml:space="preserve">2026. gadā aprit 140 gadi kopš Limbažos pie Saviesīgās biedrības sāka darboties bibliotēka. 1886. gada 3. martā pēc Baumaņu Kārļa aicinājuma tiek nolemts dibināt bibliotēku. 1886. gada oktobrī bibliotēka sāk darboties. Visa gada garumā plānotas aktivitātes nozīmīgās gadskārtas atzīmēšanai  ar kulminācijas pasākumu oktobrī. </t>
    </r>
    <r>
      <rPr>
        <b/>
        <sz val="11"/>
        <color rgb="FF00B050"/>
        <rFont val="Times New Roman"/>
        <family val="1"/>
        <charset val="186"/>
      </rPr>
      <t>JAUNS PASĀKUMS - TIKAI 2026. GADĀ</t>
    </r>
  </si>
  <si>
    <r>
      <t xml:space="preserve">Jubilejas pasākums </t>
    </r>
    <r>
      <rPr>
        <b/>
        <sz val="11"/>
        <color theme="1"/>
        <rFont val="Times New Roman"/>
        <family val="1"/>
        <charset val="186"/>
      </rPr>
      <t>"Bibliotēkai Limbažos - 140"</t>
    </r>
  </si>
  <si>
    <t>24.10.2026.</t>
  </si>
  <si>
    <t>Muzeji</t>
  </si>
  <si>
    <t>https://dvs-limbazi.namejs.lv/Portal/Documents/Update/1466277</t>
  </si>
  <si>
    <t>Indra Jaunzeme</t>
  </si>
  <si>
    <t>Staiceles Lībiešu muzejs "Pivālind"</t>
  </si>
  <si>
    <t>Putras diena muzejā</t>
  </si>
  <si>
    <t>Oktobrī tiek atzīmēta Starptautiskā Putras diena, kuras mērķis ir popularizēt putras kā senu un mūsdienīgu ēdienu un radīt jaunas putru ēšanas tradīcijas. Graudaugi ir viena no nozīmīgākajām produktu grupām, tāpēc ir svarīgi, lai bērni un vecāki mainītu savus ikdienas paradumus un daudz biežāk ēstu graudaugu ēdienus, it īpaši veselīgās putras,  bērniem ir iespēja uzzināt par graudaugu daudzveidību un to nozīmi uzturā, par graudu iegūšanu un  putras vārīšanu agrāk.</t>
  </si>
  <si>
    <t>xx.10.2026.</t>
  </si>
  <si>
    <t>Rudns saulgriežu tradīcija.Senāk tos svinēja, kad diena un nakts bija vienādā garumā, godinot dabu, ražu, rīkojot bagātīgas dzīres. Miķeļdiena ir nozīmīgs brīdis dabā, lai paredzētu laika apstākļus ziemai un pavasarim un zīlētu nākotni.</t>
  </si>
  <si>
    <t>Miķeļdiena muzejā</t>
  </si>
  <si>
    <t>29.10.2026.</t>
  </si>
  <si>
    <t>Lībiešu tradīcija – pavasarī modināt jeb saukt putnus. Pavasara atnākšanu, kas ir laiks, kad diena kļūst garāka par nakti, lībieši saistīja ar mītu par putniem, kas mostas un atlido no aizjūras vai citām paslēptuvēm, kurās bija pārziemojuši. Šis rituāls tradicionāli notika pavasara saulgriežu rītā.</t>
  </si>
  <si>
    <t>Lībiešu pavasara tradīcijas pasākums- Putnu modināšana</t>
  </si>
  <si>
    <t>22.03.2026.</t>
  </si>
  <si>
    <t>Muzeju ikgadējā tradīcija. Maijs tiek uzskatīts par muzeju mēnesi, jo kopš 1977. gada 18. maijā atzīmējam Starptautisko muzeju dienu.  Muzeju nakts, kuras mērķis ir pulcēt tos, kas ikdienā uz muzejiem nedodas.</t>
  </si>
  <si>
    <t>Muzeju nakts 2026</t>
  </si>
  <si>
    <t>16.05.2026.</t>
  </si>
  <si>
    <t xml:space="preserve">1991. gada barikāžu aizstāvju atceres diena ir kopš 1997. gada atzīmējama atceres 20. janvārī, kad Barikāžu laikā 1991. gada 20. janvārī Rīgas OMON un citas padomju militārās specvienības ieņēma Latvijas Republikas Iekšlietu ministriju, izraisot Rīgas centrā apšaudi, kurā gāja bojā vairāki cilvēki. </t>
  </si>
  <si>
    <t>1991. gada Barikāžu atceres pasākums</t>
  </si>
  <si>
    <t>20.01.2026.</t>
  </si>
  <si>
    <t>Komunistiskā genocīda upuru piemiņas diena ir valsts sēru diena, kad pieminam deportācijas uz Sibīriju un represijas pret Latvijas iedzīvotājiem</t>
  </si>
  <si>
    <t>'"Komunistiskā genocīda upuru piemiņas dienas pasākums pie akmens ''1949''"</t>
  </si>
  <si>
    <t>25.03.2026.</t>
  </si>
  <si>
    <t>https://dvs-limbazi.namejs.lv/Portal/Documents/Update/1466261</t>
  </si>
  <si>
    <t>Ieva Zilvere</t>
  </si>
  <si>
    <t>Salacgrīvas muzejs</t>
  </si>
  <si>
    <t>Muzeju darbības popularizēšana sabiedrībā</t>
  </si>
  <si>
    <t>Akcija "Pakaļdzīšanās Lieldienām"</t>
  </si>
  <si>
    <t>Muzeja egle</t>
  </si>
  <si>
    <t>Muzeju nakts pasākums</t>
  </si>
  <si>
    <t>Vienreizējs pasākums. 35 gadi Ugunsdzēsības muzejam, 100 gadi - Ugunsdzēsēju biedrībai</t>
  </si>
  <si>
    <t>Ainažu Ugunsdzēsības muzejam 35 Ainažu Brīvprātīgo Ugunsdzēsēju biedrībai - 100</t>
  </si>
  <si>
    <t>12.12.2026.</t>
  </si>
  <si>
    <t>https://dvs-limbazi.namejs.lv/Portal/Documents/Update/1466276</t>
  </si>
  <si>
    <t>Liene Noriņa Šeikina</t>
  </si>
  <si>
    <t>Pāles novadpētniecības muzejs</t>
  </si>
  <si>
    <t xml:space="preserve">Iespēja iemācīties izveidot savu dzimtas koku. Pasākums veidots ar informatīvu lekciju par dzimtas koku veidošanu. Otrajā daļā paredzēta prakstiskā  nodarbība. </t>
  </si>
  <si>
    <t>Ciltskoku veidošanas ABC</t>
  </si>
  <si>
    <t>21.03.</t>
  </si>
  <si>
    <t>Ikgadējais muzeja pasākums, lai popularizētu muzeja piedāvājumu.</t>
  </si>
  <si>
    <t>Mzeju nakts 2026</t>
  </si>
  <si>
    <t>16.05.</t>
  </si>
  <si>
    <t>2026.gadā Pāles muzejam aprit 30 gadi. Paredzēts jubilejas pasākums plašākai auditorijai.</t>
  </si>
  <si>
    <t>Muzejam 30</t>
  </si>
  <si>
    <t>26.09.</t>
  </si>
  <si>
    <t>https://dvs-limbazi.namejs.lv/Portal/Documents/Update/1466256</t>
  </si>
  <si>
    <t>Linda Helēna Griškoite</t>
  </si>
  <si>
    <t>Kultūras izglītības centrs "Melngaiļa sēta"</t>
  </si>
  <si>
    <t>Ziemas saulgrieži "Melngaiļos"</t>
  </si>
  <si>
    <t xml:space="preserve">Ziemas saulgriežu godināšana ar folkloras kopu, radošas darbošanās, koncerts </t>
  </si>
  <si>
    <t>21.12.2026.</t>
  </si>
  <si>
    <t>Izglītojošs, izklaidējošs pasākums, veltīts valsts svētkiem, par vēsturi, kultūru, dabu un citām tēmām.</t>
  </si>
  <si>
    <t>Erudīcijas vakars "Mana Latvija"</t>
  </si>
  <si>
    <t>03.05.2026.</t>
  </si>
  <si>
    <t>Pasākums kopā vietējo folkloras kopu un kori izdziedot Melngaiļa dziesmas</t>
  </si>
  <si>
    <t>Emiļa Melngaiļa dzimšanas dienas pasākums</t>
  </si>
  <si>
    <t>15.02.2026.</t>
  </si>
  <si>
    <t>Izglītojošs, izklaidējošs pasākums, veltīts Mārtiņdienai par latviešu tautas tradīcijām, svinībām, paražām un latvietību</t>
  </si>
  <si>
    <t>Mārtiņdiena "Melngaiļos"</t>
  </si>
  <si>
    <t>10.11.2026.</t>
  </si>
  <si>
    <t>Dot iespēju cilvēkiem sevi radoši izpaust un pilnveidot mākslā. Pasākums 2025. gadā notiks jau 6. reizi.</t>
  </si>
  <si>
    <t>Mākslas plenērs</t>
  </si>
  <si>
    <t>22.08.2026.</t>
  </si>
  <si>
    <t>Tradīcijas. Pasākums veltīts dzejas dienām, kā arī tiek godināts Melngailis - tiek izbraukts ceļš, ko viņš mēroja bērnībā dodoties uz skolu Igate-Lēdurga- Igate. Pasākums jau kļuvis par tradīciju, 2025. gadā notiks 7.reizi.</t>
  </si>
  <si>
    <t>Dzejas dienu velobrauciens "Pa Melngaiļa takām"</t>
  </si>
  <si>
    <t>12.09.2026.</t>
  </si>
  <si>
    <t>Ikgadējs/tradicionāls pasākums, kurā tiek godātas Jāņu svinēšanas tradīcijas</t>
  </si>
  <si>
    <t>Jāņu ielīgošana "Melngaiļos"</t>
  </si>
  <si>
    <t>20.06.2026.</t>
  </si>
  <si>
    <t>8313</t>
  </si>
  <si>
    <t>https://dvs-limbazi.namejs.lv/Portal/Documents/Update/1466278</t>
  </si>
  <si>
    <t>Pēteris Buks</t>
  </si>
  <si>
    <t>Bārdu dzimtas memoriālais muzejs "Rumbiņi"</t>
  </si>
  <si>
    <t xml:space="preserve">Ikgadējs talkas vai jubilejas pasākums, Tiek aicināti dažādu vecumu skolēni, darboties, sakopt Rumbiņu sētu, iepazīt  Bārdu dzimtas tradīcijas. </t>
  </si>
  <si>
    <t xml:space="preserve"> Amatu diena-talka</t>
  </si>
  <si>
    <t>Ikgadējs, tradicionāls pasākums</t>
  </si>
  <si>
    <t>Vasaras saulgriežu svinības</t>
  </si>
  <si>
    <t xml:space="preserve">Ikgadējs, tradicionāls pasākums, lai uzrunātu jauniešus lasīt un izprast rakstīto vārdu. </t>
  </si>
  <si>
    <t>Dzejas pēcpusdiena skolēniem</t>
  </si>
  <si>
    <t>Muzeju nakts</t>
  </si>
  <si>
    <t xml:space="preserve">Ikgadējs, tradicionāls pasākums, muzeja un Bārdu dzimtas nozīmīgākā diena. </t>
  </si>
  <si>
    <t>Dzejas diena</t>
  </si>
  <si>
    <t>https://dvs-limbazi.namejs.lv/Portal/Documents/Update/1466275</t>
  </si>
  <si>
    <t>Elēna Brauna</t>
  </si>
  <si>
    <t>Limbažu muzejs</t>
  </si>
  <si>
    <t>Pasākums tiks rīkots otro reizi, ikgadējs pasākums - atzīmēt Baumaņu Kārļa dzimšanas dienu ar dažādām aktivitātēm Limbažu muzejā un Limbažos. Rīkot mūzikas skolu audzēkņu klavieru koncertu. Veidot rakstus par Baumaņu Kārļa dzīvi. Veikt atsevišķu rokrakstu un priekšmetu detalizētu izpēti un ekspertīzi. Popularizēt Baumaņu Kārli, izgatavojot tematiskas nozīmītes pasākuma apmeklētājiem. Šī gada tēma - Gaisma Limbažos. Priekšlasījums.</t>
  </si>
  <si>
    <t>Baumaņu Kārlim 191</t>
  </si>
  <si>
    <t>Tā ir tradīcija, kas aizsākusies 2016.gadā un kļuvusi par Limbažu pilsētas svētku neatņemamu sastāvdaļu. Svētki popularizē viduslaiku kultūras mantojuma nozīmību sabiedrības apziņā. Svētku laikā pilsētas iedzīvotājiem un viesiem Limbažu viduslaiku pilsdrupu teritorijā/ pilskalnā ir iespēja iesaistīties dažādās viduslaikiem raksturīgās aktivitātēs, meistardarbnīcās, spēlēs; izjust viduslaiku svētku atmosfēru caur mūziku, teātri, ēdienu utt. 2026.gada plānotā tēma - aušana.</t>
  </si>
  <si>
    <t>Hanzas svētki 2026</t>
  </si>
  <si>
    <t>Muzeju nakts ir Francijas Kultūras un komunikācijas ministrijas iniciēts starptautisks pasākums, kurā iesaistās Latvijas muzeji. Akcijas mērķis ir ar demokrātiskiem un netradicionāliem paņēmieniem pievērst sabiedrības uzmanību kultūras mantojumam, kas glabājas muzejos. Akcijas pasākumi tiek organizēti no plkst. 19:00 – 01:00. Katru gadu Muzeju naktij tiek noteikta devīze. Latvijā Muzeju nakts pasākumi tiek organizēti kopš 2005. gada. Limbažu muzejs akcijā Muzeju nakts piedalās no 2006. gada, un šobrīd tas ir viens no gada lielākajiem pasākumiem Limbažu novada kultūras dzīvē. Pasākuma tēma tiek izsludināta martā. Jauns ikgadējs pasākums - izglītojošās aktivitātes Limbažu muzejā.</t>
  </si>
  <si>
    <t>16. maijs vai 23.maijs</t>
  </si>
  <si>
    <t>Izglītojošās aktivitātes Limbažu muzejā</t>
  </si>
  <si>
    <t>Janvāris - novembris</t>
  </si>
  <si>
    <t>Kultūra un sports</t>
  </si>
  <si>
    <t>https://dvs-limbazi.namejs.lv/Portal/Documents/Update/1466242</t>
  </si>
  <si>
    <t>Evija Keisele</t>
  </si>
  <si>
    <t>Limbažu novada Kultūras pārvalde</t>
  </si>
  <si>
    <t xml:space="preserve">Sadarbībā ar Latvijas Nacionālo kultūras centru. Reģiona labāko teātru profesionālo un māskliniecisko teātru skate. </t>
  </si>
  <si>
    <t>Latvijas amatierteātru iestudējuma  reģionālā teātra skate, Limbaži</t>
  </si>
  <si>
    <t>2026.gada janvāris</t>
  </si>
  <si>
    <t xml:space="preserve">Izveidots īpašs izgaismots maršuts Limbažu novadā, patriotiskajā mēnesī , akcentējot mūsu novadu un latviskāko novadu kopumā kā minēts mūsu plānošanas dokumentā.    Šobrīd gaismas projekti ir ļoti laikmetīgi,  tendences rāda, kā šādi ir iespējams piesaistīt apmeklētājus nesezonā. </t>
  </si>
  <si>
    <t>Gaismas stāsti Limbažu novadā</t>
  </si>
  <si>
    <t>11.11.2026.-19.11.2026.</t>
  </si>
  <si>
    <t xml:space="preserve">Sadarbībā ar Vidzemes lībisko kultūrtelpu, viesmīlības nodrošināšana. Pasākums notiek uzLatvijas Igaunijas robežas. Piedalās arī Igauņu pašvaldības. Tartu unversitātes pētnieki. </t>
  </si>
  <si>
    <t>Lībiešu tradīcijas godināšana - Putnu modināšana , 2026.gadā esam uzņemošā puse sadarbībā ar Igauniju.</t>
  </si>
  <si>
    <t xml:space="preserve">22.03.2026. </t>
  </si>
  <si>
    <t>Dziesmu svētku likums. Pašvaldību likums.Dalība starpdziesmu svētku cikla pasākumos Limbažu novada jauniešu deju koletīviem Limbažu kultūras nama " Jampadarcis" C., D. Grupas BJC jauniešu deju koletīvam " Varavīksne " ORANŽIE" , " VIOLETIE " jauniešu grupas, Salacgrīvas kultūras centra jauniešu deju koletīvs " RANDA", Viļķenes kultūras nama deju koletīvs " DĪDEKLIS" 10 gab.Limbažu novada koriem tarnsports uz Mežaparka estrādi</t>
  </si>
  <si>
    <t>Trasporta izdevumi uz II JAUNIEŠU DEJU SVĒTKIEM Liepājā un RAIMONDA  PAULA  Dziesmu svētkiem Mežparaka estrādē</t>
  </si>
  <si>
    <t>23.maijs un 11.jūlijs</t>
  </si>
  <si>
    <t>2026.gadā Jura Neikena 200 gade. " Skani dziesmai, mīlestībai, vienprātībai!" koncertuzvedums Neikens jaunu vārdu sauca.1867. gadā Neikens pārcēlās uz Umurgu, kur līdz pat savai nāvei 1868. gada 13. jūlijā bija draudzes mācītājs. Apbedīts Umurgas kapos, kur sakarā ar Umurgas baznīcas 500 gadu jubileju 1996. gadā atklāja Jura Neikena piemiņas akmeni.</t>
  </si>
  <si>
    <t>Jurim Neikenam 200 " Skani dziesmai, mīlestībai, vienprātībai!" sajūtu koncerts "Neikens jaunu vārdu sauca" Ārciema brīvdabas baznīcā</t>
  </si>
  <si>
    <t>05.06.2026.</t>
  </si>
  <si>
    <t xml:space="preserve">Nacionāls, tradiconāls notikums sadarbībā ar Latvijas Nacionālo kultūras centru. Tradīcija virdiriģenta Indriķa Zīles dzimtajā vietā  ik pēc pieciem gadiem. </t>
  </si>
  <si>
    <t>Indriķim Zīlem 185. VI Virsdiriģentu svētki Alojā</t>
  </si>
  <si>
    <t>Limbažu novada amaierteātru repertuāra apguves skate</t>
  </si>
  <si>
    <t xml:space="preserve">Amatierteātru apguves skates. Dziesmu svētku likums. Novadā darbojas 11 amatierteātri. </t>
  </si>
  <si>
    <t>2026.gada rudens</t>
  </si>
  <si>
    <t>Limbažu novada deju kolektīvu repertuāra apguves skate</t>
  </si>
  <si>
    <t>Darba kvalitātes novērtējums, analīze, ieteikumi turpmākajam darbam.  Dziesmu svētku likums. Mūsu novadā darbojas 18.deju kolektīvi.</t>
  </si>
  <si>
    <t>Limbažu novada koru repertuāra apguves skate</t>
  </si>
  <si>
    <t>Darba kvalitātes novērtējums, analīze, ieteikumi turpmākajam darbam. Dziesmu svētku likums. Mūsu novadā darbojas 10.kori.</t>
  </si>
  <si>
    <t>19.04.2026.</t>
  </si>
  <si>
    <t>Limbažu novada vokālo un tautas mūzikas instrumentu ansambļu, kokļu, folkloras  un tradīciju kopu repertuāra apguves skate</t>
  </si>
  <si>
    <t>Darba kvalitātes novērtējums, analīze, ieteikumi turpmākajam darbam. Dziesmu svētku likums. Mūsu novadā darbojas  18.kolektīvi.</t>
  </si>
  <si>
    <t>28.02.2026.</t>
  </si>
  <si>
    <t>87</t>
  </si>
  <si>
    <t>https://dvs-limbazi.namejs.lv/Portal/Documents/Update/1466274</t>
  </si>
  <si>
    <t>Ināra Blūma</t>
  </si>
  <si>
    <t>Brīvzemnieku pagasta kopienas centrs</t>
  </si>
  <si>
    <t>radošās darbnīcas, balvas</t>
  </si>
  <si>
    <t>24.</t>
  </si>
  <si>
    <t>balvas</t>
  </si>
  <si>
    <t>Sniega diena</t>
  </si>
  <si>
    <t>Mārtiņi/Helovīns</t>
  </si>
  <si>
    <t>23.</t>
  </si>
  <si>
    <t>Ģimenes diena</t>
  </si>
  <si>
    <t>decembris</t>
  </si>
  <si>
    <t>22.</t>
  </si>
  <si>
    <t>Veselības nedēļa</t>
  </si>
  <si>
    <t>jūnis</t>
  </si>
  <si>
    <t>21.</t>
  </si>
  <si>
    <t xml:space="preserve">balvas </t>
  </si>
  <si>
    <t>Sporta diena</t>
  </si>
  <si>
    <t>Pagasta svētki</t>
  </si>
  <si>
    <t>Ziemas Volejbola kauss</t>
  </si>
  <si>
    <t>08.100.</t>
  </si>
  <si>
    <t>Zigmārs Sinka</t>
  </si>
  <si>
    <t>uzvedums</t>
  </si>
  <si>
    <t>Pirmsskolas bērnu eglīte</t>
  </si>
  <si>
    <t>koncerts, skaņa, gaisma, ziedi</t>
  </si>
  <si>
    <r>
      <t xml:space="preserve">Folkloras festivāls </t>
    </r>
    <r>
      <rPr>
        <i/>
        <sz val="11"/>
        <color theme="1"/>
        <rFont val="Times New Roman"/>
        <family val="1"/>
        <charset val="186"/>
      </rPr>
      <t>Audz pupa</t>
    </r>
  </si>
  <si>
    <t>28.11.2026.</t>
  </si>
  <si>
    <t>apskaņošana, cienasts</t>
  </si>
  <si>
    <t>Senioru eglīte</t>
  </si>
  <si>
    <t>autora atlīdzība, ziedi</t>
  </si>
  <si>
    <t>Dzejas dienas</t>
  </si>
  <si>
    <t>koncerts</t>
  </si>
  <si>
    <t>Ziemassvētku noskaņu sarīkojums</t>
  </si>
  <si>
    <t>profesionālā teātra izrāde</t>
  </si>
  <si>
    <t>Profesionāla teātra izrāde/koncerts</t>
  </si>
  <si>
    <t xml:space="preserve">Egles iedegšana </t>
  </si>
  <si>
    <t>Pašdarbības kolektīvu koncerts</t>
  </si>
  <si>
    <t xml:space="preserve">marts </t>
  </si>
  <si>
    <t>koncerts, cienasts, ziedi</t>
  </si>
  <si>
    <t>piparkūkas, tēja</t>
  </si>
  <si>
    <t>12.2026.</t>
  </si>
  <si>
    <t>Leģendu nakts</t>
  </si>
  <si>
    <t>18.12.2026.</t>
  </si>
  <si>
    <t>mūzika, gaismas</t>
  </si>
  <si>
    <t>Lielā muižas balle</t>
  </si>
  <si>
    <t>26.12.2026.</t>
  </si>
  <si>
    <t>17.10.2026.</t>
  </si>
  <si>
    <t>cienasts, balles mūzika</t>
  </si>
  <si>
    <t>Jāņi</t>
  </si>
  <si>
    <t>22.06.2026.</t>
  </si>
  <si>
    <t>koncerts, skaņa, gaismas</t>
  </si>
  <si>
    <t>mūzika, cienasts</t>
  </si>
  <si>
    <t>Lieldienau sarīkojums</t>
  </si>
  <si>
    <t>Muižas vēsturiskais apskats.                               skaņa, jubilejas torte, balle</t>
  </si>
  <si>
    <t>Puikules muižai -165</t>
  </si>
  <si>
    <t>jūlijs</t>
  </si>
  <si>
    <t>koncerts, skaņa, gaisma</t>
  </si>
  <si>
    <t>25.10. 2026.</t>
  </si>
  <si>
    <t xml:space="preserve"> Lībiskās kultūrtelpas mantojums.                                skaņa, jubilejas torte</t>
  </si>
  <si>
    <t xml:space="preserve">Baltā galdauta svētki </t>
  </si>
  <si>
    <t>04.05.2026.</t>
  </si>
  <si>
    <t xml:space="preserve">LV valsts svētki </t>
  </si>
  <si>
    <t>08.200.</t>
  </si>
  <si>
    <t>17.11.2026.</t>
  </si>
  <si>
    <t>Brīvzmnieka pagasta kopienas centrs</t>
  </si>
  <si>
    <t>8235</t>
  </si>
  <si>
    <t>https://dvs-limbazi.namejs.lv/Portal/Documents/Update/1466271</t>
  </si>
  <si>
    <t>Aira Lapkovska</t>
  </si>
  <si>
    <t>Vilzēnu tautas nams</t>
  </si>
  <si>
    <t>Kinopunkta piedāvāto filmu demonstrēša/animāciju filmas bērniem</t>
  </si>
  <si>
    <t>Filmu vakari</t>
  </si>
  <si>
    <t>PII Auseklītis un AA Pamatskolas jaunāko klašu audzēkņiem</t>
  </si>
  <si>
    <t>Izrāde bērniem</t>
  </si>
  <si>
    <t>2026.</t>
  </si>
  <si>
    <t>Ttradicionālā gada noslēguma balle</t>
  </si>
  <si>
    <t>Gada noslēguma Balle</t>
  </si>
  <si>
    <t>Labdarības pasākums - tirdziņš un koncerts. Alojas apvienības Aprūpes namu iemītniekiem-radošajām nodarbēm.</t>
  </si>
  <si>
    <t>Labdarības pasākums "No sirds uz sirdi"</t>
  </si>
  <si>
    <t>05.12.2026.</t>
  </si>
  <si>
    <t>Lielās svētku egles iedegšana</t>
  </si>
  <si>
    <t>Pagasta Eglītes iedegšana.</t>
  </si>
  <si>
    <t>04.12.2026.</t>
  </si>
  <si>
    <t>Valsts svētki - koncerts.</t>
  </si>
  <si>
    <t>LR Proklamēšanas diena -Valsts svētku pasākums.</t>
  </si>
  <si>
    <t>xx.11.2026.</t>
  </si>
  <si>
    <t>Tautas nama(zāles daļa) 60.dzimšanas dienas svinības un SDK "Liepas 20" Lūgums atbalstīt, apvienosim vienā kopīgā pasākumā.</t>
  </si>
  <si>
    <t>Svētku pasākums - "Hei, hei Jubilār!"</t>
  </si>
  <si>
    <t>Filmu vakari.</t>
  </si>
  <si>
    <t>00.02.- 00.11.2026.</t>
  </si>
  <si>
    <t>Sportisko aktivitāšu nodrošināšana un saturīga laika pavadīšanas iespēja pagasta iedzīvotājiem.</t>
  </si>
  <si>
    <t>Sporta aktivitātes- zolītes, novusa, galda tenisa turnīri. Viens LR Amatierlīgas čempionāta posms novusā.</t>
  </si>
  <si>
    <t>08.100</t>
  </si>
  <si>
    <t>00.01.-00.12.2026.</t>
  </si>
  <si>
    <t>Senioru dienas pasākums</t>
  </si>
  <si>
    <t>Vasaras noslēguma pasākums Braslavas muižas parkā-radošās darbnīcas u.c. aktivitātes gan pieaugušajiem, gan bērniem;amatierteātra izrāde; vasaras noslēguma  zaļumballe.</t>
  </si>
  <si>
    <t>Pasākums "Noķer vasaru aiz astes!"</t>
  </si>
  <si>
    <t>Tradīciju pasākums-koncertuzveduma ar pašdarbības kolektīvu piedalīšanos; zaļumballe</t>
  </si>
  <si>
    <t>Jāņu ielīgošana Braslavas muižas parkā</t>
  </si>
  <si>
    <t>Svētki pagasta iedzīvotājiem-sporta spēles;aktivitātes bērniem;noslēgums Braslavas muižas parkā-AT izrāde; zaļumballe.</t>
  </si>
  <si>
    <t>Braslavas pagasts svētki-Sporta svētki.</t>
  </si>
  <si>
    <t>06.06.2026.</t>
  </si>
  <si>
    <t>Valsts svētki</t>
  </si>
  <si>
    <t>LR Neatkarības atjaunošanas diena - Baltā galdauta svētki</t>
  </si>
  <si>
    <t>Tradīciju pasākums/ POPIELA konkurss un atpūtas vakars jauniešiem</t>
  </si>
  <si>
    <t>Lieldienu lustes/konkurss-POPIELA</t>
  </si>
  <si>
    <t>Lieldienu lustes</t>
  </si>
  <si>
    <t>Plānojam vismaz piecas amatierteātra izrādes,dažādos mēnešos.</t>
  </si>
  <si>
    <t>Amatierteātru izrādes</t>
  </si>
  <si>
    <t>00.03.-11.2026.</t>
  </si>
  <si>
    <t>Profesionālās mākslas pieejamība iedzīvotājiem.</t>
  </si>
  <si>
    <t>Viesmākslinieku koncerts- Skaistākie pavasara svētki.</t>
  </si>
  <si>
    <t>08.03.2026.</t>
  </si>
  <si>
    <t>Viesmākslinieku koncerts.</t>
  </si>
  <si>
    <t>xx.02.2026.</t>
  </si>
  <si>
    <t>8234</t>
  </si>
  <si>
    <t>https://dvs-limbazi.namejs.lv/Portal/Documents/Update/1466279</t>
  </si>
  <si>
    <t>Aiga Baslika</t>
  </si>
  <si>
    <t>Staiceles kultūras nams</t>
  </si>
  <si>
    <t>Iemaņu apgūšana, sacensību gara uzturēšana. Diplomi, medaļas, kauss, balviņas</t>
  </si>
  <si>
    <t>Galda spēļu sacensības</t>
  </si>
  <si>
    <t>2026.g. Aprīlis</t>
  </si>
  <si>
    <t>Bērnu, jauniešu, pieaugušo sporta aktvitāte, paaudžu saliedētība, ģimenes tradīcijas.  Iemaņu apgūšana, sacensību gara uzturēšana. Balviņas</t>
  </si>
  <si>
    <t>Sporta aktivitātes Svētā putna „Pivālind” svētkos</t>
  </si>
  <si>
    <t>2026.g. Jūlijs</t>
  </si>
  <si>
    <t>Dambretes sacensības</t>
  </si>
  <si>
    <t>2026.g. Februāris</t>
  </si>
  <si>
    <t>Novusa turnīrs</t>
  </si>
  <si>
    <t>Turnīrs šautriņu mešanā</t>
  </si>
  <si>
    <t xml:space="preserve"> Galda tenisa sacensības jauniešiem</t>
  </si>
  <si>
    <t>2026.g. Janvāris, marts, septembris</t>
  </si>
  <si>
    <t>Bērnu, jauniešu, pieaugušo sporta aktvitāte, paaudžu saliedētība, ģimenes tradīcijas.  Iemaņu apgūšana, sacensību gara uzturēšana. Diplomi, medaļas, kauss, balviņas</t>
  </si>
  <si>
    <t>Ziemas sporta spēles</t>
  </si>
  <si>
    <t>2026.g. Janvāris, Decembris</t>
  </si>
  <si>
    <t>Novada iedzīvotāju fiziskās aktivitātes, veselības uzlabošanai. Diplomi, medaļas, kausi, balvas</t>
  </si>
  <si>
    <t>Anta Berga piemiņas turnīrs zolītē</t>
  </si>
  <si>
    <t>2026.g. Marts, oktobris</t>
  </si>
  <si>
    <t xml:space="preserve"> Ziemeļu - Dienvidu gājiens. Bērnu, jauniešu, pieaugušo sporta aktvitāte, paaudžu saliedētība, ģimenes tradīcijas.  Balvas.</t>
  </si>
  <si>
    <t>Sporta aktivitātes Jāņos un futbola spēle</t>
  </si>
  <si>
    <t>2026.g. Jūnijs</t>
  </si>
  <si>
    <t>Novada iedzīvotāju fiziskās aktivitātes, Volejbola attīstība novadā, veselības uzlabošanai. Diplomi, medaļas, kausi, balvas</t>
  </si>
  <si>
    <t>Volejbola turnīrs 3 pret 3, Staiceles skolas sporta zālē un 4 pret 4 Alojas vidusskolas sporta hallē, Pludmales volejbola turnīrs, Ungurpilī, Staicelē</t>
  </si>
  <si>
    <t>2026.g. Februāris, novembris jūlijs</t>
  </si>
  <si>
    <t>Bērnu, jauniešu, pieaugušo sporta aktvitāte, paaudžu saliedētība, ģimenes tradīcijas, veselīga dzīvesveida uzturēšana, Diplomi, medaļas, kausi, balvas.</t>
  </si>
  <si>
    <t>Sporta diena Staiceles Līvānciemā dažādas sporta spēles</t>
  </si>
  <si>
    <t>2026.g. Augusts</t>
  </si>
  <si>
    <t>Staiceles amatierteātra "Fabrika"izrāde</t>
  </si>
  <si>
    <t>Amatierteātra izrāde</t>
  </si>
  <si>
    <t>Filmu piedājājuma izvēle.Kino vakari.</t>
  </si>
  <si>
    <t>Jāņa Zirņa Staiceles Mūzikas un Mākslas skolas koncerts  Staiceles kultūras namā.</t>
  </si>
  <si>
    <t>3.Adventes pasākums</t>
  </si>
  <si>
    <t>Adventes pasākums.Ziemassvētku laiks.Tradīciju pasākums. Radošā darbnīca,ziemas Saulgriežu tradīcijas.</t>
  </si>
  <si>
    <t>2. Adventes pasākums-Ziemassvētku radošā darbnīca.</t>
  </si>
  <si>
    <t>Adventes pasākums. Galvenās egles iedegšana.Tradīcīju pasākums.</t>
  </si>
  <si>
    <t>1. Adventes pasākums-Staiceles pilsētas egles iedegšana.</t>
  </si>
  <si>
    <t>Latvijas Republikas proklamēšanas gadadienai veltītā svinīgā sēde,labāko staiceliešu apbalvošana</t>
  </si>
  <si>
    <t>Latvijas Republikas proklamēšanas gadadienai veltīts pasākums.</t>
  </si>
  <si>
    <t>Lāčplēša dienas pasākims. Lāpu gājiens, Auseklīša ceļš. Staiceles pamatskolas,iestāžu, iedzīvotāju gājiens līdz Salacas upei. Piemiņas pasākums Lāčplēša kara ordeņu kavalieru piemiņai.Piemiņas brīdis Staiceles kapos.</t>
  </si>
  <si>
    <t>Lāčplēša dienas pasākums. Gājiens,Auseklīša ceļš.</t>
  </si>
  <si>
    <t>Latviešu tradicionālie svētki.Staiceles tradīciju pasākums no 20.gs30.tajiem gadiem.</t>
  </si>
  <si>
    <t>Mārtiņdienas bazārs</t>
  </si>
  <si>
    <t>Staiceles pilsētas un pagasta senioru godināšana</t>
  </si>
  <si>
    <t>Senioru diena\ziemassvētki</t>
  </si>
  <si>
    <t xml:space="preserve">Staiceles simbola svētki.Devītās klases absolventus palaižam plašajā pasaulē ,lai atgrieztos mājās </t>
  </si>
  <si>
    <t>Stārķu pavadīšanas svētki Staicelē"Stārķu zemē izlaidums"</t>
  </si>
  <si>
    <t>Tradicionāls pasākums Staicelē. Jauno talantu pasākums,sadarbība ar Mūzikas skolām.</t>
  </si>
  <si>
    <t>Ritmiskās mūzikas festivāls "Spožā nots"</t>
  </si>
  <si>
    <t>Staiceles pilsētas svētki.Staiceles tradicionālais pasākums no 2007.gada.Staiceliešu-mazo trīs gadus veco staiceliešu uzņemšana pilsētas Galmā ,izstādes, koncerti,svētku balle.</t>
  </si>
  <si>
    <t>Staiceles pilsētas Svētā Putna-Pivālind"svētki Staicelē"</t>
  </si>
  <si>
    <t>Futbola festivāls.Pirmais pasākums notika 2018.gadā</t>
  </si>
  <si>
    <t>Pasākums"Ceļā uz Staiceles futbola simtgadi"</t>
  </si>
  <si>
    <t>jūnijs\lūlijs</t>
  </si>
  <si>
    <t>Līgo dienas gājiens" Ziemeļi-Dienvidi" Draudzības futbola spēle, aplīgošana.Staiceles amatierteātra "Fabrika"Brīvdabas izrāde,ugunskurs, Līgo balle līdz rīta gaiļiem.</t>
  </si>
  <si>
    <t>Jāņu ielīgošana</t>
  </si>
  <si>
    <t>Bērnu,jauniešu,pieaugušo makšķerēšanas tradīcijas kā sporta aktivitāte,paaudžu saliedētība,ģimenes tradīcijas.</t>
  </si>
  <si>
    <t>LR Neatkarības atjaunošanas diena-Baltā Galdauta svētki</t>
  </si>
  <si>
    <t>LR Neatkarības atjaunošanas diena-Baltā galdauta svētki.</t>
  </si>
  <si>
    <t>Tradicionālie latviešu gadskārtu svētki.Tradīcijas.</t>
  </si>
  <si>
    <t>Lieldienas</t>
  </si>
  <si>
    <t>Stārķu sagaidīšanas pasākums. Ģimenes diena, spēle "Izglāb Profesoru Stārķi! Ģimeņu saliedēšanās pasākums.Novada, savas vietas patriotisma veicināšana.</t>
  </si>
  <si>
    <t>Stārķu sagaidīšanas pasākums.Ģimeņu diena,spēle "Izglāb Profesoru Stārķi"</t>
  </si>
  <si>
    <t>Starptautiskā Sieviešu diena ,lai sveiktu dāmas,teātra izrāde.Balle.</t>
  </si>
  <si>
    <t>Starptautiskā sieviešu diena</t>
  </si>
  <si>
    <t>Pilsētas dzimšanas diena</t>
  </si>
  <si>
    <t>Staiceles pilsētas dzimšanas dienas svinīgais pasākums-svētku balle</t>
  </si>
  <si>
    <t>8232</t>
  </si>
  <si>
    <t>https://dvs-limbazi.namejs.lv/Portal/Documents/Update/1466269</t>
  </si>
  <si>
    <t>Ineta Laizāne</t>
  </si>
  <si>
    <t>Alojas kultūras nams</t>
  </si>
  <si>
    <r>
      <rPr>
        <b/>
        <sz val="11"/>
        <color theme="1"/>
        <rFont val="Times New Roman"/>
        <family val="1"/>
        <charset val="186"/>
      </rPr>
      <t>Balvas</t>
    </r>
    <r>
      <rPr>
        <sz val="11"/>
        <color theme="1"/>
        <rFont val="Times New Roman"/>
        <family val="1"/>
        <charset val="186"/>
      </rPr>
      <t>, lai radītu sacensības garu un motivētu dalībniekus piedalīties arī turpmāk.</t>
    </r>
  </si>
  <si>
    <t>Galda spēļu turnīrs</t>
  </si>
  <si>
    <t>31.09.2026.</t>
  </si>
  <si>
    <t>Orientēšanās ziemā</t>
  </si>
  <si>
    <t>xx.xx.2026.</t>
  </si>
  <si>
    <r>
      <rPr>
        <b/>
        <sz val="11"/>
        <color theme="1"/>
        <rFont val="Times New Roman"/>
        <family val="1"/>
        <charset val="186"/>
      </rPr>
      <t>Balvas, medaļas,</t>
    </r>
    <r>
      <rPr>
        <sz val="11"/>
        <color theme="1"/>
        <rFont val="Times New Roman"/>
        <family val="1"/>
        <charset val="186"/>
      </rPr>
      <t xml:space="preserve">lai radītu sacensības garu un motivētu dalībniekus piedalīties arī turpmāk. Honorārs </t>
    </r>
    <r>
      <rPr>
        <b/>
        <sz val="11"/>
        <color theme="1"/>
        <rFont val="Times New Roman"/>
        <family val="1"/>
        <charset val="186"/>
      </rPr>
      <t>tiesnešiem,</t>
    </r>
    <r>
      <rPr>
        <sz val="11"/>
        <color theme="1"/>
        <rFont val="Times New Roman"/>
        <family val="1"/>
        <charset val="186"/>
      </rPr>
      <t xml:space="preserve"> lai piesaistītu profesionāļus un motivētu turpnāt sadarboties un pēc iespējas kvalitatīvāk nodrošinātu  tiesāšanu pēc noteikumiem.</t>
    </r>
  </si>
  <si>
    <t>Volejbola sacensības</t>
  </si>
  <si>
    <t>Ģimenes dienas galda spēļu turnīrs</t>
  </si>
  <si>
    <t>xx.05.2026.</t>
  </si>
  <si>
    <r>
      <t xml:space="preserve">Honorārs </t>
    </r>
    <r>
      <rPr>
        <b/>
        <sz val="11"/>
        <color theme="1"/>
        <rFont val="Times New Roman"/>
        <family val="1"/>
        <charset val="186"/>
      </rPr>
      <t>tiesnešiem</t>
    </r>
    <r>
      <rPr>
        <sz val="11"/>
        <color theme="1"/>
        <rFont val="Times New Roman"/>
        <family val="1"/>
        <charset val="186"/>
      </rPr>
      <t xml:space="preserve">,lai piesaistītu profesionāļus un motivētu turpnāt sadarboties un pēc iespējas kvalitatīvāk nodrošinātu katras disciplīnas tiesāšanu pēc noteikumiem.  Honorārs </t>
    </r>
    <r>
      <rPr>
        <b/>
        <sz val="11"/>
        <color theme="1"/>
        <rFont val="Times New Roman"/>
        <family val="1"/>
        <charset val="186"/>
      </rPr>
      <t>mediķim</t>
    </r>
    <r>
      <rPr>
        <sz val="11"/>
        <color theme="1"/>
        <rFont val="Times New Roman"/>
        <family val="1"/>
        <charset val="186"/>
      </rPr>
      <t xml:space="preserve">, lai sniegtu pirmo medicīnisko palīdzību traumu gadījumā. Honorārs </t>
    </r>
    <r>
      <rPr>
        <b/>
        <sz val="11"/>
        <color theme="1"/>
        <rFont val="Times New Roman"/>
        <family val="1"/>
        <charset val="186"/>
      </rPr>
      <t>fotogrāfam, videomontierim</t>
    </r>
    <r>
      <rPr>
        <sz val="11"/>
        <color theme="1"/>
        <rFont val="Times New Roman"/>
        <family val="1"/>
        <charset val="186"/>
      </rPr>
      <t xml:space="preserve">, lai nodrošinātu kvalitatīvus uzņēmumus arhīvam, reklāmām, medijiem. Honorārs </t>
    </r>
    <r>
      <rPr>
        <b/>
        <sz val="11"/>
        <color theme="1"/>
        <rFont val="Times New Roman"/>
        <family val="1"/>
        <charset val="186"/>
      </rPr>
      <t>pasākuma vadītājam</t>
    </r>
    <r>
      <rPr>
        <sz val="11"/>
        <color theme="1"/>
        <rFont val="Times New Roman"/>
        <family val="1"/>
        <charset val="186"/>
      </rPr>
      <t>, lai uzturētu enerģiju pasākuma laikā,   rūpējas, lai pasākuma dalībniekiem un līdzjutējiem būtu interesanti, lai viss notiktu raiti, paziņo rezultātus,informē dalībniekus un līdzjutējus par notiekošo. Honorārs</t>
    </r>
    <r>
      <rPr>
        <b/>
        <sz val="11"/>
        <color theme="1"/>
        <rFont val="Times New Roman"/>
        <family val="1"/>
        <charset val="186"/>
      </rPr>
      <t xml:space="preserve"> skaņotājam,</t>
    </r>
    <r>
      <rPr>
        <sz val="11"/>
        <color theme="1"/>
        <rFont val="Times New Roman"/>
        <family val="1"/>
        <charset val="186"/>
      </rPr>
      <t xml:space="preserve"> lai nodrošinātu kvalitatīvu skaņu pasākuma laikā, profesionālu tehnikas apkalpošanu un pasākuma kopējo atmosfēru..  </t>
    </r>
    <r>
      <rPr>
        <b/>
        <sz val="11"/>
        <color theme="1"/>
        <rFont val="Times New Roman"/>
        <family val="1"/>
        <charset val="186"/>
      </rPr>
      <t>Balvas, medaļas</t>
    </r>
    <r>
      <rPr>
        <sz val="11"/>
        <color theme="1"/>
        <rFont val="Times New Roman"/>
        <family val="1"/>
        <charset val="186"/>
      </rPr>
      <t>, lai radītu sacensības garu un motivētu dalībniekus piedalīties arī turpmāk.</t>
    </r>
  </si>
  <si>
    <t>Sporta svētki "Alojas pilsētas kauss 2026"</t>
  </si>
  <si>
    <t>25.07.2026.</t>
  </si>
  <si>
    <t>Zanda Meļņičenko</t>
  </si>
  <si>
    <t>Koncertu cikls "Muzikālā Advente"</t>
  </si>
  <si>
    <t xml:space="preserve">Piemiņas brīdis, tikšanās ar represētajiem </t>
  </si>
  <si>
    <t>Komunistiskā genocīda upuru piemiņas pasākums 25.martā</t>
  </si>
  <si>
    <t>Ikgadēja akcija pilsētas un pagasta iedzīvotājiem -rotāt namus svētkiem un kopīga pilsētas galvenās egles iedegšana</t>
  </si>
  <si>
    <t>Pilsētas galvenās egles iedegšana un akcija "Izgaismo savu namu!"</t>
  </si>
  <si>
    <t>06.12.2026.</t>
  </si>
  <si>
    <t>Latviešu mūzikas koncerts 4.maija svētkos</t>
  </si>
  <si>
    <t>Pavasara koncerts 4.maija svētkos</t>
  </si>
  <si>
    <t>02.05.2026.</t>
  </si>
  <si>
    <t>Tradicionālas Lieldienu norises ģimenēm un bērniem</t>
  </si>
  <si>
    <t>Lieldienu svinības</t>
  </si>
  <si>
    <t>Lāčplēša diena</t>
  </si>
  <si>
    <t>Jaunā gada sagaidīšana!</t>
  </si>
  <si>
    <t>Jaungada nakts diskotēka</t>
  </si>
  <si>
    <t>01.01.2026.</t>
  </si>
  <si>
    <t>VPDK draudzības koncerts un atpūtas vakars</t>
  </si>
  <si>
    <t>Vidējās paaudzes deju kolektīvu SADANCIS</t>
  </si>
  <si>
    <t>03.2026.</t>
  </si>
  <si>
    <t xml:space="preserve">Četri dažādu mūzikas žanru koncerti Adventes svētdienās </t>
  </si>
  <si>
    <t>29.11; 06.,13.,20.12.2026.</t>
  </si>
  <si>
    <t>Ikgadējs sarīkojums Alojas apvienības teritorijā deklarētajiem zelta kāzu jubilāriem</t>
  </si>
  <si>
    <t>Sarīkojums Alojas apvienības zelta kāzu jubilāriem</t>
  </si>
  <si>
    <t>Ikgadējs svētku pasākums Alojas apvienības teritorijā deklarēto jaundzimušo ģimenēm</t>
  </si>
  <si>
    <t>Sarīkojums jaundzimušo ģimenēm "Bērniņš ienācis pasaulē"</t>
  </si>
  <si>
    <t>11.04.un 10.10.2026.</t>
  </si>
  <si>
    <t xml:space="preserve">Ikgadējs pateicības pasākums alojiešiem par paveikto, pilsētas tautas mākslas kolektīvu koncerts, veltīts pilsētai </t>
  </si>
  <si>
    <t>Koncerts "PALDIES no sirds!"</t>
  </si>
  <si>
    <t>30.01.2026.</t>
  </si>
  <si>
    <t>Reizi piecos gados Alojas svētkus svinam Ungurpilī ar nosaukumu "Ungurpils ezera svētki". 2026.gadā - svinot SALAs 10 gadu jubileju un vairākas kultūrvēstures jubilejas - 720 gadi apdzīvotai vietai, 700 gadi pilij, 100 gadi pamatskolai. Programmā izglītojošas un izklaidējošas norises. Svētkus papildinās ikgadējais "Pasaules latviešu klaidoņu saiets".</t>
  </si>
  <si>
    <t>Ungurpils ezera svētki</t>
  </si>
  <si>
    <t>Lāpu gājiens un piemiņas pasākums pie pieminekļa brīvības cīnītājiem</t>
  </si>
  <si>
    <t>Lāčplēša dienas pasākums</t>
  </si>
  <si>
    <t>11.11.2026.</t>
  </si>
  <si>
    <t xml:space="preserve">Pavasara sēklu un stādu tirdziņš, meistarklases, koncerts u.c. aktivitātes </t>
  </si>
  <si>
    <t>"Kārtin' tirdzinc"  Ungurpilī</t>
  </si>
  <si>
    <t>18.04.2026.</t>
  </si>
  <si>
    <t>Sporta sacensību starp Alojas apvienības pagastu un pilsētu komandām noslēgums -  koncerts un zaļumballe.</t>
  </si>
  <si>
    <t>Sporta svētku koncerts un zaļumballe</t>
  </si>
  <si>
    <t xml:space="preserve">Sadarbībā ar VSIA Latvijas Koncerti un LR Kultūras ministriju -  latviešu kamermūzikas koncerts. </t>
  </si>
  <si>
    <t>LR proklamēšanas gadadienai veltīts latviešu kamermūzikas koncerts</t>
  </si>
  <si>
    <t>Vasaras saulgriežu svētki</t>
  </si>
  <si>
    <t>Viss par un ap kartupeli - rudens gadatirgus, konkursi, radošas darbnīcas, koncerts, talka kartupeļu laukā u.c.norises</t>
  </si>
  <si>
    <t>Alojas Kartupeļu svētki</t>
  </si>
  <si>
    <t>Konkursa 2.kārtai izvirzīto jaundarbu pirmatskaņojumu koncerts, meistarklase kompozīcijā dziesmu autoriem, atpūtas vakars koru dziedātājiem.</t>
  </si>
  <si>
    <t>Dziesmu jaunrades konkurss                   "Kas mēs bijām, būsim,esam"</t>
  </si>
  <si>
    <t xml:space="preserve">Tradicionālas un mūsdienīgas norises - meistarklases, konkursi, ugunskurs, pūdele, ugunsrati, tirdziņš, koncerti,  zaļumballe u.c. </t>
  </si>
  <si>
    <t>21.06.2026.</t>
  </si>
  <si>
    <t>8231</t>
  </si>
  <si>
    <t>https://dvs-limbazi.namejs.lv/Portal/Documents/Update/1466285</t>
  </si>
  <si>
    <t>Pārsla Dzērve</t>
  </si>
  <si>
    <t>Salacgrīvas kultūras centrs</t>
  </si>
  <si>
    <t>Latvijas dzimšanas diena</t>
  </si>
  <si>
    <t>Patriotisma audzināšana, cieņas izrādīšana savai zemei</t>
  </si>
  <si>
    <t>55.</t>
  </si>
  <si>
    <t>Amatierteātra izrādes</t>
  </si>
  <si>
    <t>Iepazīt amatierteātru darbību</t>
  </si>
  <si>
    <t>54.</t>
  </si>
  <si>
    <t>Ziemassvētku noskaņas radīšana</t>
  </si>
  <si>
    <t>Adventa pasākums- eglītes iedegšana</t>
  </si>
  <si>
    <t>53.</t>
  </si>
  <si>
    <t>Vakarēšana "Viss labākais ir tepat līdzās..."</t>
  </si>
  <si>
    <t xml:space="preserve">Izklaidējošs pasākums . </t>
  </si>
  <si>
    <t>7.marts vai augusts</t>
  </si>
  <si>
    <t>52.</t>
  </si>
  <si>
    <t>Latvisko tradīciju saglabāšana</t>
  </si>
  <si>
    <t>Lieldienu pēcpusdiena</t>
  </si>
  <si>
    <t>51.</t>
  </si>
  <si>
    <t>Tradicionāls ikgadējs pasākums  Lauvu puses iedzīvotāju piesaistei kultūras dzīvei</t>
  </si>
  <si>
    <t xml:space="preserve">Nāc gadu spietā veldzēties (svin.daļa+balle)   </t>
  </si>
  <si>
    <t>50.</t>
  </si>
  <si>
    <t>Tradicionāls pasākums  ar gada izvērtējumu, Ziemassvētku Rūķi mazajiem</t>
  </si>
  <si>
    <t xml:space="preserve">Ziemassvētku pasākums   (koncerts+balle)    </t>
  </si>
  <si>
    <t>49.</t>
  </si>
  <si>
    <t>I.Kauliņa</t>
  </si>
  <si>
    <t>Lauvu tautas nams</t>
  </si>
  <si>
    <t>8224</t>
  </si>
  <si>
    <t>Senās Uguns nakts pasākums ar koncertlekciju - Liepupes buru kuģim “Rota” 140 gadu svinības.</t>
  </si>
  <si>
    <t>48.</t>
  </si>
  <si>
    <t>Deju koncerts Ziemas virpulis</t>
  </si>
  <si>
    <t>janvāris</t>
  </si>
  <si>
    <t>47.</t>
  </si>
  <si>
    <t>1.01-31.12.</t>
  </si>
  <si>
    <t>46.</t>
  </si>
  <si>
    <t>Tautas mūzikas svētki</t>
  </si>
  <si>
    <t>45.</t>
  </si>
  <si>
    <t xml:space="preserve">Koru sadziedāšanās </t>
  </si>
  <si>
    <t>marts</t>
  </si>
  <si>
    <t>44.</t>
  </si>
  <si>
    <t>Liepupes represēto piemiņas un godināšanas diena martā</t>
  </si>
  <si>
    <t>43.</t>
  </si>
  <si>
    <t>Ziemassvētki mazajiem Liepupiešiem</t>
  </si>
  <si>
    <t>42.</t>
  </si>
  <si>
    <t>Jaundzimušo uzņemšana</t>
  </si>
  <si>
    <t>41.</t>
  </si>
  <si>
    <t>Profesionālo mākslinieku koncerti</t>
  </si>
  <si>
    <t>Starptautiskā senioru diena</t>
  </si>
  <si>
    <t>40.</t>
  </si>
  <si>
    <t>39.</t>
  </si>
  <si>
    <t>4.maija pasākums</t>
  </si>
  <si>
    <t>38.</t>
  </si>
  <si>
    <t>Folkloras un amatniecības svētki Liepupē</t>
  </si>
  <si>
    <t>37.</t>
  </si>
  <si>
    <t>Tūjas svētki</t>
  </si>
  <si>
    <t xml:space="preserve">jūnijs </t>
  </si>
  <si>
    <t>36.</t>
  </si>
  <si>
    <t>Valsts svētku sarīkojums</t>
  </si>
  <si>
    <t>35.</t>
  </si>
  <si>
    <t>Liepupes pagasta svētki</t>
  </si>
  <si>
    <t>34.</t>
  </si>
  <si>
    <t>P. Dzērve</t>
  </si>
  <si>
    <t>Liepupes pagasta tautas nams</t>
  </si>
  <si>
    <t xml:space="preserve">Ainažos ir daudz aktīvu senioru, tāpēc šī ir lieliska iespēja visiem satikties un baudīt kopābūšanu. Senioru dienas mērķis ir veicināt socializēšanos un komunikāciju senioru vidū. </t>
  </si>
  <si>
    <t>Senioru dienai veltīts pasākums</t>
  </si>
  <si>
    <t>01.10.</t>
  </si>
  <si>
    <t>33.</t>
  </si>
  <si>
    <t xml:space="preserve">Jau tradicionāli viens no visapmeklētākajiem pasākumiem Ainažu kultūras namā, kurā piedalās vietējie iedzīvotāji. </t>
  </si>
  <si>
    <t>Amatierteātra pirmizrāde</t>
  </si>
  <si>
    <t>32.</t>
  </si>
  <si>
    <t>Tradīciju saglabāšanas un vienotības veicināšanas pasākums piekrastēs dzīvojošiem.</t>
  </si>
  <si>
    <t>Senās uguns nakts</t>
  </si>
  <si>
    <t>29.08.</t>
  </si>
  <si>
    <t>31.</t>
  </si>
  <si>
    <t>Tradicionālie latviešu tautas svētki, kuri ieskandina vasaras sezonas atklāšanu brīvdabā.</t>
  </si>
  <si>
    <t>Ielīgošanas balle</t>
  </si>
  <si>
    <t>21.06.</t>
  </si>
  <si>
    <t>30.</t>
  </si>
  <si>
    <t xml:space="preserve">Tradicionāls un ilggadējs pasākums, kurā pulcējas gan lieli, gan mazi skatītāji, lai kopīgi iedegtu pilsētas egli. </t>
  </si>
  <si>
    <t>Egles iedegšana</t>
  </si>
  <si>
    <t>Ainažu kultūras biedrībai aprit 100 gadu, tāpēc ir nozīmīgi izcelt tieši kultūras namā darbojošos amatierkolektīvus.</t>
  </si>
  <si>
    <t>Ainažu kultūras nama amatierkolektīvu lielkoncerts</t>
  </si>
  <si>
    <t>29.</t>
  </si>
  <si>
    <t>Jaundzimušo uzņemšana novadnieku saimē</t>
  </si>
  <si>
    <t>Pilsētas egles iedegšana</t>
  </si>
  <si>
    <t>06.12.</t>
  </si>
  <si>
    <t>28.</t>
  </si>
  <si>
    <t>Tradīciju saglabāšana ģimenēs.</t>
  </si>
  <si>
    <t>05.04.</t>
  </si>
  <si>
    <t>27.</t>
  </si>
  <si>
    <t xml:space="preserve">Iespēja katru gadu uzaicināt profesionālus māksliniekus ar koncertu vai viesizrāde, kas sekmē jomas profesionāļu piesaisti kultūras namam, nodrošinot pasākuma apmeklētājiem augsta līmeņa koncertu vai viesizrādi. </t>
  </si>
  <si>
    <t>Profesionālas viesizrādes/ koncerti</t>
  </si>
  <si>
    <t>26.</t>
  </si>
  <si>
    <t>Tradicionāls kultūras nama deju kolektīva koncerts, kurā pulcējas vairāki sadraudzības kolektīvi no citiem novadiem. Kolektīvs šajā pasākumā atzīmēs arī savu 30 gadu jubileju.</t>
  </si>
  <si>
    <t>Danču vakars/ Randiņam 30</t>
  </si>
  <si>
    <t>07.03.</t>
  </si>
  <si>
    <t>25.</t>
  </si>
  <si>
    <t>Tradicionālais Jaunā gada sagaidīšanas pasākums, kurā pulcējas vietējie iedzīvotāji un ciemiņi, lai kopīgi pozitītvā atmosfērā sagaidītu Jauno gadu.</t>
  </si>
  <si>
    <t>Jaunā gada sagaidīšana</t>
  </si>
  <si>
    <t>01.01.</t>
  </si>
  <si>
    <t>Valsts dzimšanas dienas godināšanas pasākums - neatņemama kultūras daļa.</t>
  </si>
  <si>
    <t>17.11.</t>
  </si>
  <si>
    <t>Pasākums, kas kļuvis par nozīmīgu tradīciju, stiprina pilsētas identitāti, vieno sabiedrību un veido piederības sajūtu. Plašā kultūras programma nodrošina kvalitatīvu brīvā laika pavadīšanas iespēju dažādām vecuma grupām, padarot kultūru pieejamu visiem sabiedrības locekļiem, neatkarīgi no sociālā vai ekonomiskā stāvokļa.</t>
  </si>
  <si>
    <t>22. Ziemeļlivonijas festivāls</t>
  </si>
  <si>
    <t>15.08.</t>
  </si>
  <si>
    <t xml:space="preserve">Ainažu jauktā kora "Krasts" 100 gadu jubileja pulcēs bijušos diriģentus, esošos un bijušos dalībniekus, sadraudzības kolektīvus un pilsētas iedzīvotājus. Tiks izpildīta gan pilnīgi jauna koncertprogramma, gan jau visiem iemīļotās dziesmas. </t>
  </si>
  <si>
    <t>Jauktā kora "Krasts" 100 gadu jubilejas koncerts</t>
  </si>
  <si>
    <t>07.02.</t>
  </si>
  <si>
    <t>Ainaži ir viena no vēsturiski un kultūras ziņā bagātākajām Vidzemes piekrastes pilsētām, kuras simtgades svinības būs lieliska iespēja izcelt tās mantojumu, iedzīvotāju kopības sajūtu un tūrisma potenciālu. Ainažu 95 gadu jubileju Covid-19 pandēmijas dēļ nebija iespējams nosvinēt pienācīgi, tādēļ Ainažu 100 gades svinības ir īpaši nozīmīgas visiem pilsētas un pagasta iedzīvotājiem.</t>
  </si>
  <si>
    <t>Ainažiem 100</t>
  </si>
  <si>
    <t>13.06.</t>
  </si>
  <si>
    <t>J. Borozdina</t>
  </si>
  <si>
    <t>Ainažu kultūras nams</t>
  </si>
  <si>
    <t>8222</t>
  </si>
  <si>
    <t>kolektīva jubileja</t>
  </si>
  <si>
    <t>meteņu  svinēšana, latvisko tradīciju ievērošana</t>
  </si>
  <si>
    <t>Folkloras vakari</t>
  </si>
  <si>
    <t>Teātra studijas Visa veida versijas 15 gadu jubilejas vakars</t>
  </si>
  <si>
    <t>oktobrī</t>
  </si>
  <si>
    <t>tradīcija</t>
  </si>
  <si>
    <t>okt, novembris, februāris</t>
  </si>
  <si>
    <t>5.04.2026.</t>
  </si>
  <si>
    <t>atceres un atmiņu pasākums</t>
  </si>
  <si>
    <t>Piemiņas brīdis represētajiem</t>
  </si>
  <si>
    <t>piemiņa un tradīcija, kuras plašākai īstenošanai nepieciešami lielāki finansu līdzekļi</t>
  </si>
  <si>
    <t>patriotisms, uzmanība pret novadniekiem</t>
  </si>
  <si>
    <t>Ziemassvētku pasākums mazajiem salacgrīviešiem</t>
  </si>
  <si>
    <t>Ziemassvētku pasākums bērniem</t>
  </si>
  <si>
    <t>tradīcija, apvienojumā ar TIC rīkoto Ziemassvētku ciematiņu, tumšā laika izgaismošana</t>
  </si>
  <si>
    <t>30.05.2026.</t>
  </si>
  <si>
    <t>Profesionālie vieskoncerti/viesizrādes</t>
  </si>
  <si>
    <t>6.12.2026.</t>
  </si>
  <si>
    <t>teātru kustības popularizēšana, radošums, jaundarbs</t>
  </si>
  <si>
    <t>Teātra studijas VVV izrādes maijā un decembrī</t>
  </si>
  <si>
    <t>profesionālās mākslas pieejamība laukos,</t>
  </si>
  <si>
    <t>visu gadu</t>
  </si>
  <si>
    <t>Pašdarbnieku vakars</t>
  </si>
  <si>
    <t>maijs, decembris</t>
  </si>
  <si>
    <t>Tautas deju popularizēšana, sadraudzība</t>
  </si>
  <si>
    <t>pateicība kolektīvu dalībniekiem par laika, naudas un radošo ieguldījumu tautas mākslā.</t>
  </si>
  <si>
    <t>17.01.2026.</t>
  </si>
  <si>
    <t>Lustes diena- jauniešu sadancis</t>
  </si>
  <si>
    <t>21.03.2026.</t>
  </si>
  <si>
    <t>senioru dejošanas popularizēšana, sadtaudzība</t>
  </si>
  <si>
    <t>Saivas jampadracis- senioru sadancis</t>
  </si>
  <si>
    <t>2.05.2026.</t>
  </si>
  <si>
    <t>teatralizēts koncertuzvedums, iesaistot pašdarbniekus- aktierus, dejotājus, muzikantus</t>
  </si>
  <si>
    <t>Jāņu ielīgošanas koncertuzvedums un balle</t>
  </si>
  <si>
    <t>patriotiskuma, valstiskuma apzināšanās, tradīcija.</t>
  </si>
  <si>
    <t>Valsts svētku sarīkojums.</t>
  </si>
  <si>
    <t>Jaunā gada sagaidīšanas balle, svētku uguņošana</t>
  </si>
  <si>
    <t>tradīcija, kura vieno un saliedē kopienu,  un kuras īstenošanā nepieciešami lielāki finansu līdzekļi</t>
  </si>
  <si>
    <t>31.-1 janvāris</t>
  </si>
  <si>
    <t xml:space="preserve">reņģu tēmas aktualizēšana , iekļaujot pasākumā reņģu receptes, pagatavošanu, u.c. </t>
  </si>
  <si>
    <t>Reņģēdāju festivāls</t>
  </si>
  <si>
    <t>Salacgrīvas skaisto vasaras saulrietu popularizēšana, tos papildinot ar muzikālām noskaņām</t>
  </si>
  <si>
    <t>Saulrieta steķis- muzkāla noskaņu mūzika saulrietiem</t>
  </si>
  <si>
    <t>no maija-augustam</t>
  </si>
  <si>
    <t>Senākie Ssalacgrīvas svētki, kuri pēc būtības  ir pilsētas svētki</t>
  </si>
  <si>
    <t>Zvejnieku svētki</t>
  </si>
  <si>
    <t>11.07.2026.</t>
  </si>
  <si>
    <t>Salacgrīvas kultūras nams</t>
  </si>
  <si>
    <t>8221</t>
  </si>
  <si>
    <t>https://dvs-limbazi.namejs.lv/Portal/Documents/Update/1466254</t>
  </si>
  <si>
    <t>Sporta un kultūras centrs "Vidriži"</t>
  </si>
  <si>
    <t>Muzikālais noformējums, tehniskais nodrošinājums un cienasts pasākuma apmeklētājiem.</t>
  </si>
  <si>
    <t>Koru sadraudzības koncerts</t>
  </si>
  <si>
    <t>Folkloras kopas "Delve" sadraudzības pasākums ar citām folkloras kopām.</t>
  </si>
  <si>
    <t>Folkloras kopu saiets</t>
  </si>
  <si>
    <t>Transports, cienasts pasākuma apmeklētājiem un ziedi aktieriem.</t>
  </si>
  <si>
    <t>3 amatierteātru izrādes</t>
  </si>
  <si>
    <t>01.10.2026.</t>
  </si>
  <si>
    <t>Noformējuma iegāde "Gaismas taka" izveidei.</t>
  </si>
  <si>
    <t>14.02.2026.</t>
  </si>
  <si>
    <t>Marts, Maijs, Oktobris</t>
  </si>
  <si>
    <t>Muzikālais noformējums, tehniskais nodrošinājums un Ziemassvētku paciņas</t>
  </si>
  <si>
    <t>Ziemassvētki mazajiem</t>
  </si>
  <si>
    <t>Baltā galdauta svētki</t>
  </si>
  <si>
    <t>Ziemassvētku egles iegāde, muzikālais noformējums, tehniskais nodrošinājums un cienasts pasākuma apmeklētājiem.</t>
  </si>
  <si>
    <t xml:space="preserve">Balvas pasākuma dalībniekiem. </t>
  </si>
  <si>
    <t>Lieldienu kauss florbolā</t>
  </si>
  <si>
    <t>Lāčplēša kauss florbolā</t>
  </si>
  <si>
    <t>8.11.2026.</t>
  </si>
  <si>
    <t>Teatralizēta uzveduma tehniskais nodrošinājums, pasākuma noformējums, muzikālais noformējums, tehniskais nodrošinājums un cienasts pasākuma apmeklētājiem.</t>
  </si>
  <si>
    <t>Balvas un cienasts pasākuma dalībniekiem.</t>
  </si>
  <si>
    <t>Emila Melngaiļa piemiņas kauss šahā</t>
  </si>
  <si>
    <t>Pludmales volejbols</t>
  </si>
  <si>
    <t>Balvas pasākuma dalībniekiem. Kopā 5 pasākumi.</t>
  </si>
  <si>
    <t>Ģimeņu sporta diena</t>
  </si>
  <si>
    <t>Janvāris, Marts, Maijs, Septembris, Oktobris.</t>
  </si>
  <si>
    <t>Muzikālais noformējums, sporta inventāra noma, materiāli radošajām darbnīcām, tehniskais nodrošinājums, balvas un cienasts pasākuma apmeklētājiem</t>
  </si>
  <si>
    <t>Sporta spēles</t>
  </si>
  <si>
    <t>18.07.2026.</t>
  </si>
  <si>
    <t>15.11.2026.</t>
  </si>
  <si>
    <t>Muzikālais noformējums, sporta inventāra noma, materiāli radošajām darbnīcām, tehniskais nodrošinājums, balvas un cienasts pasākuma apmeklētājiem, Jaundzimušo dāvaniņas 200 EUR</t>
  </si>
  <si>
    <t>Vidrižu pagasta svētki</t>
  </si>
  <si>
    <t>08.08.2026.</t>
  </si>
  <si>
    <t>https://dvs-limbazi.namejs.lv/Portal/Documents/Update/1466266</t>
  </si>
  <si>
    <t>Alise Folkmane</t>
  </si>
  <si>
    <t>Skultes kultūras centrs</t>
  </si>
  <si>
    <t>Noskaņu mūzikas radīšana minētajās pagasta vietās,uzstājoties māksliniekiem,baudot ģitātas, saksafona, kokles u.c. instrumentu spēli.</t>
  </si>
  <si>
    <t>Koncertu cikls vasaras garumā(Vārzās,Skultē,Skultes muižas parkā).</t>
  </si>
  <si>
    <t xml:space="preserve">Piemiņas pasākums barikāžu dienām. Kopā sanākšana pie ugunskura, zupas vārīšana un dalīšana, atmiņu stāsti, sadziedāšanās, kino vakars par barikādēm un to laikiem. </t>
  </si>
  <si>
    <t>Barikāžu piemiņas dienas pasākums</t>
  </si>
  <si>
    <t>20.01.26.</t>
  </si>
  <si>
    <t>Skultes amatierkolektīvu vieskolektīvu uzņemšana Skultes kultūras centrā.</t>
  </si>
  <si>
    <t>Skultes amatierkolektīvu sadraudzības pasākumi.</t>
  </si>
  <si>
    <t>01.06.26.-31.08.26.</t>
  </si>
  <si>
    <t>Tikšanās ar radošām personībām,iekļaujot radošās darbnīcas, lekcijas, izstādes.</t>
  </si>
  <si>
    <t>Tikšanās ar radošām personībām</t>
  </si>
  <si>
    <t>01.01.26.-31.12.26.</t>
  </si>
  <si>
    <t>Senioriem veltīts svētku koncerts un viesmīlības raidera izdevumi tējas galdam.</t>
  </si>
  <si>
    <t>Starptautiskai senioru dienai veltīts pasākums.</t>
  </si>
  <si>
    <t>Izdevumi ziedu,sveču, lāpu iegādei.</t>
  </si>
  <si>
    <t>Godinot Lāčplēša dienu Skultes pagastā</t>
  </si>
  <si>
    <t>01.10.26.</t>
  </si>
  <si>
    <t>11.11.26.</t>
  </si>
  <si>
    <t>Plānotas radošās darbnīcas bērniem vasaras periodā.Sporta spēļu turnīri. Fiziskās aktivitātes ģimenēm. Galda spēļu turnīri.</t>
  </si>
  <si>
    <t>Atpūtas un sporta pasākumi.</t>
  </si>
  <si>
    <t>Valentīndienas pasākums/balle</t>
  </si>
  <si>
    <t>Balle ar Reini Maurīti.Aktivitātes Valentīndienas ietvaros.</t>
  </si>
  <si>
    <t>Finansējums paredzēts svētku balles izmaksu segšanai.Valsts svētku koncerts bez maksas.</t>
  </si>
  <si>
    <t>13.11.26./14.11.26</t>
  </si>
  <si>
    <t>Līgo svētki Skultes muižas parkā.</t>
  </si>
  <si>
    <t>Līgo svētki Skultes muižas parkā,iekļaujot profesionālu teātra izrādi.Piedaloties Skultes kultūras centra amatierkolektīviem.Radošas darbnīcas vainagu darināšanā,siera siešanā u.c. aktivitātes. Ugunskura kurināšana, balle.</t>
  </si>
  <si>
    <t>23.06.26.</t>
  </si>
  <si>
    <t>Iepriekšējā gadā (2025.gads) tika organizēts Skultes pagasta svētki septembrī. Lai veicinātu lielāku apmeklētību, ierosinu pārcelt svētkus uz augusta mēnesi, jo šis ir laiks, kad vēl nav sākusies skola un daudzi vēl nav aizbraukuši prom pa saviem darbiem.Organizēsim: sportisko aktivitāšu bloks, teātris u.c. aktivitātes.Programma tiks precizēta pēc citu pasākumu izsludināšanas.</t>
  </si>
  <si>
    <t>Skultes pagasta svētki,tajā iekļaujot teātra dienu, radošās darbnīcas visai ģimenei un sportiskās aktivitātes.</t>
  </si>
  <si>
    <t>Profesionālu mākslinieku koncerti, izrādes. Dzejas vakari visa gada garumā.</t>
  </si>
  <si>
    <t>Profesionālie vieskoncerti/Viesizrādes</t>
  </si>
  <si>
    <t>https://dvs-limbazi.namejs.lv/Portal/Documents/Update/1466280</t>
  </si>
  <si>
    <t>Dita Rulle</t>
  </si>
  <si>
    <t>Viļķenes kultūras nams</t>
  </si>
  <si>
    <t>Galda tenisa, novusa un galda futbola mini turnīri</t>
  </si>
  <si>
    <t>Dārguma medības</t>
  </si>
  <si>
    <t xml:space="preserve">Dejo, kusties, piedalies! </t>
  </si>
  <si>
    <t>20.03.2026.</t>
  </si>
  <si>
    <t>29.08.2026.</t>
  </si>
  <si>
    <t>Lieldienas sporta hallē</t>
  </si>
  <si>
    <t>J.Eglīša piemiņas kauss volejbolā</t>
  </si>
  <si>
    <t>Ziemas kauss volejbolā</t>
  </si>
  <si>
    <t>Viļķenes pagasta svētki</t>
  </si>
  <si>
    <t>Linda Steda</t>
  </si>
  <si>
    <t>Mazs ar mazu saderēja</t>
  </si>
  <si>
    <t>13.03.2026.</t>
  </si>
  <si>
    <t>Vasaras izskaņas koncerts</t>
  </si>
  <si>
    <t>Jaungada karnevāls</t>
  </si>
  <si>
    <t>03.01.2026.</t>
  </si>
  <si>
    <t>5.12.2026.</t>
  </si>
  <si>
    <t>VPDK "Savieši" draudzības koncerts</t>
  </si>
  <si>
    <t>04.04.2026.</t>
  </si>
  <si>
    <t>03.10.2026.</t>
  </si>
  <si>
    <t>JDK "Dīdeklis"30 gadu jubilejas sadancis</t>
  </si>
  <si>
    <t>7.02.2026.</t>
  </si>
  <si>
    <t>Teātris svin</t>
  </si>
  <si>
    <t>24.01.2026.</t>
  </si>
  <si>
    <t>Lielā balle</t>
  </si>
  <si>
    <t>21.02.2026.</t>
  </si>
  <si>
    <t>Dejai Viļķenē 80</t>
  </si>
  <si>
    <t>Latvijas Republikas proklamēšanas diena</t>
  </si>
  <si>
    <t>Latvijas valsts svētku pasākums</t>
  </si>
  <si>
    <t>14.11.2026.</t>
  </si>
  <si>
    <t>8216</t>
  </si>
  <si>
    <t>https://dvs-limbazi.namejs.lv/Portal/Documents/Update/1466265</t>
  </si>
  <si>
    <t>Sandra Avotiņa</t>
  </si>
  <si>
    <t>Umurgas kultūras nams</t>
  </si>
  <si>
    <t>Galda spēļu vakari, pagasta svētki,futbols, balvas</t>
  </si>
  <si>
    <t>Sporta aktivitāšu veicināšana Umurgas pagastā</t>
  </si>
  <si>
    <t>janvāris-decembris</t>
  </si>
  <si>
    <t>Muzikālais noformējums, ziedi</t>
  </si>
  <si>
    <t>Viesmākslinieku koncerts</t>
  </si>
  <si>
    <t>Muzikālais noformējums, apsardze</t>
  </si>
  <si>
    <t>Valentīndienas balle</t>
  </si>
  <si>
    <t>Muzikālais noformējusm, ziedi</t>
  </si>
  <si>
    <t>LR neatkarības atjaunošanas dienas sarīkojums</t>
  </si>
  <si>
    <t>4.05.2026.</t>
  </si>
  <si>
    <t>Vieskolektīvu uzņemšana,fotogrāfs</t>
  </si>
  <si>
    <t>Teātra diena"Kopā svētkus svinēsim", amatierteātra"Kronis Visam"pirmizrāde</t>
  </si>
  <si>
    <t>28.03.2026.</t>
  </si>
  <si>
    <t>Animatori,tēja, dekori.</t>
  </si>
  <si>
    <t>Egles iedegšana pie kultūras nama</t>
  </si>
  <si>
    <t>13.12.2026.</t>
  </si>
  <si>
    <t>Fotoorientēšanās, aktivitāšu vadītājs,koncerts, olu krāsošana, fotogrāfs.</t>
  </si>
  <si>
    <t>Visām vecuma grupām piemērotas aktivitātes, uzvedums, koncerts, fotogrāfs, apsardze zaļumballē</t>
  </si>
  <si>
    <t>Ielīgošanas pasākums</t>
  </si>
  <si>
    <t>Tradicionāls kultūras pasākums</t>
  </si>
  <si>
    <t>Umurgas pagasta svētki</t>
  </si>
  <si>
    <t>Dažāda veida aktivitātes visām vecuma grupām, koncerts, zaļumballe, fotogrāfs, apsardze</t>
  </si>
  <si>
    <t>8.08.2026.</t>
  </si>
  <si>
    <t>8215</t>
  </si>
  <si>
    <t>https://dvs-limbazi.namejs.lv/Portal/Documents/Update/1466282</t>
  </si>
  <si>
    <t>Aija Romancāne</t>
  </si>
  <si>
    <t>Pociema kultūras nams</t>
  </si>
  <si>
    <t>Sportisko aktivitāšu veicināšana</t>
  </si>
  <si>
    <t>Sporta aktivitātes vasaras periodā</t>
  </si>
  <si>
    <t>maijs, septembris</t>
  </si>
  <si>
    <t>Vasaras sporta spēles</t>
  </si>
  <si>
    <t>Sports Lieldienās</t>
  </si>
  <si>
    <t>februāris - decembris</t>
  </si>
  <si>
    <t>Pociema kausa izcīņa novusā</t>
  </si>
  <si>
    <t>Viesmākslinieku koncerts un teātra izrāde</t>
  </si>
  <si>
    <t xml:space="preserve">Profesionālās mākslas pieejamība. </t>
  </si>
  <si>
    <t xml:space="preserve">Pūtēju orķestru tradīciju saglabāšana. </t>
  </si>
  <si>
    <t>Pūtēju orķestru Dižkoncerts</t>
  </si>
  <si>
    <t>Vecgada balle</t>
  </si>
  <si>
    <t>Ikgadējais gada noslēguma pasākums ar svētku programmu. Nepieciešams papildus finasējums apsardzei.</t>
  </si>
  <si>
    <t>Pasākums un tikšanās ar Ziemassvētku vecīti, koncerti dažādām paaudzēm. LielāS EGLES iedegšana</t>
  </si>
  <si>
    <t>Ziemassvētku un Adventes pasākumi - pirmsskolas vecuma bērniem, senioriem un pašdarbniekiem</t>
  </si>
  <si>
    <t>Senioru dzīves kvalitātes dažādošanai un uzlabošanai.</t>
  </si>
  <si>
    <t>Sezonas atklāšanas balle</t>
  </si>
  <si>
    <t xml:space="preserve">Atpūtas vakars - balle februārī un septembrī. Nepieciešams finasējums apsardzei. </t>
  </si>
  <si>
    <t>februāris, septembris</t>
  </si>
  <si>
    <t xml:space="preserve">Tradicionāls pasākums. </t>
  </si>
  <si>
    <t>Jāņu ielīgošana  - zaļumballe</t>
  </si>
  <si>
    <t>2025. gadā dzimušo bērnu uzņemšana pagasta saimē</t>
  </si>
  <si>
    <t>Tradīciju pasākums,kurā piedalās pirmsskolas vecuma bērnu deju kolektīvi no apkārtējiem pagastiem, jo tieši bērnu deju kolektīviem šādi pasākumi nenotiek un ir ļoti nepieciešami. Nepieciešams papildus finansējums, jo pasākumā piedalās novada deju kolektīvi. 2025.gadā pasākumam ir 10 gadu jubileja. Papildus nepieciešami 400 eur. (Novada pasākums)</t>
  </si>
  <si>
    <t xml:space="preserve">Lieldienu Jampadracis pirmsskolas vecuma bērnu deju kolektīviem </t>
  </si>
  <si>
    <t>Lāčplēša dienai veltīts pasākums</t>
  </si>
  <si>
    <t>Koncerts</t>
  </si>
  <si>
    <t>novembris</t>
  </si>
  <si>
    <t>Valsts svētku koncerts - balle</t>
  </si>
  <si>
    <t>Svinīgs pasākums ar svētku koncertu un balli. Nepieciešams papildus finasējums apsardzei (1400 +270,00 EUR=1670EUR)</t>
  </si>
  <si>
    <t>Latvijas Republikas Neatkarības atjaunošanas diena. Svinīgs pasākums, kurā piedalās visi kultūras nama pašdarbības kolektīvi.</t>
  </si>
  <si>
    <t>Baltā galdauta svētki un kolektīvu dižkoncerts</t>
  </si>
  <si>
    <t>Katvaru pagasta svētki</t>
  </si>
  <si>
    <t>Visas dienas garumā koncerti, aktivitātes bērniem,pieaugušajiem un ģimenēm. Nepieciešams papildus finasējums apsardzei 270 eur</t>
  </si>
  <si>
    <t xml:space="preserve">Lieldienu atzīmēšana pagastā kopā ar ģimenēm. </t>
  </si>
  <si>
    <t>Lieldienu iešūpošana</t>
  </si>
  <si>
    <t>8214</t>
  </si>
  <si>
    <t>https://dvs-limbazi.namejs.lv/Portal/Documents/Update/1466264</t>
  </si>
  <si>
    <t>Laura Krogzeme</t>
  </si>
  <si>
    <t>Pāles kultūras nams</t>
  </si>
  <si>
    <t xml:space="preserve">Viesmākslinieku koncerts. Nepieciešams papildus finasējums kvalitatīvam koncerta māksliniekiem. </t>
  </si>
  <si>
    <t>februāris - aprīlis</t>
  </si>
  <si>
    <t>Ziedu un svečīšu nolikšana pie piemiņas akmens</t>
  </si>
  <si>
    <t>Represēto pemiņas brīdis</t>
  </si>
  <si>
    <t>Tradicionālais Masku karnevāls ar balli, pasākuma vadīšanu un atrakcijām. Labāko un interesantāko masku apbalvošana.</t>
  </si>
  <si>
    <t>Masku karnevāls</t>
  </si>
  <si>
    <t>03.01.</t>
  </si>
  <si>
    <t xml:space="preserve">Ikgadējs sezonas noslēguma koncerts ar pašdarbības kolektīvu piedalīšanos. </t>
  </si>
  <si>
    <t>Pašdarbnieku sezonas noslēguma koncerts</t>
  </si>
  <si>
    <t>Dažādas Lieldienu  aktivitātes, koncerts</t>
  </si>
  <si>
    <t>Lieldienu aktivitātes</t>
  </si>
  <si>
    <t xml:space="preserve">Tikšanās ar Ziemassvētku vecīti un egles iedegšana. </t>
  </si>
  <si>
    <t>Ziemassvētku pasākums un egles iedegšana</t>
  </si>
  <si>
    <t>Pasākums mazuļu ģimenēm ar koncertu. Pasniedz piemiņas dāvanu katrai ģimenei.</t>
  </si>
  <si>
    <t>Pāles pagastā dzimušo mazuļu uzņemšana pagasta saimē</t>
  </si>
  <si>
    <t>Adventes koncerts</t>
  </si>
  <si>
    <t xml:space="preserve">Viesmākslinieku koncerts, nepieciešams papildus finasējums 500 eur, lai varētu īstenot kvalitatīvu mākslinieku koncertu. Adeventes koncerts ir jau ilgus gadus tradīcija. </t>
  </si>
  <si>
    <t xml:space="preserve">Saulgriežu festivāls ar folkoras kopu "Malībieš" pie Pāles dīķa. </t>
  </si>
  <si>
    <t>Jūnijs</t>
  </si>
  <si>
    <t>Pasākums visas dienas garumā ar dažādām atrakcijām, radošajām darbnīcām, sporta aktivitātēm un kultūras pasākumiem. Aktivitāšu dalībnieku apbalvošana, svētku koncerts ar pašdarbnieku un viesmākslinieku uzstāšanos. Pasākuma noslēgumā zaļumballe. Nepieciešams finasejums apsardzei.</t>
  </si>
  <si>
    <t>18.07.</t>
  </si>
  <si>
    <t>Svinīgs pasākums ar svētku koncertu, kurā uzstājas pašdarbnieki un viesmākslinieki. Novada apbalvojumu un pateicību pasniegšana. Svētku cienasts pagasta iedzīvotājiem. Pēc koncerta balle pie galdiņiem. Svētku noformējums telpām.</t>
  </si>
  <si>
    <t>Svinīgs Valsts svētku pasākums</t>
  </si>
  <si>
    <t>14.11.</t>
  </si>
  <si>
    <t xml:space="preserve">Kopīgs pasākums ar skolēniem un pagasta iedzīvotājiem pie Pāles pamatskolas, sveču ceļa izveidošana um muzikāls priekšnesums. </t>
  </si>
  <si>
    <t>Lāčplēša dienai veltīts piemiņas brīdis</t>
  </si>
  <si>
    <t>11.11.</t>
  </si>
  <si>
    <t>8213</t>
  </si>
  <si>
    <t>Arta Zunde</t>
  </si>
  <si>
    <t>https://dvs-limbazi.namejs.lv/Portal/Documents/Update/1466284</t>
  </si>
  <si>
    <t>Limbažu kultūras nams</t>
  </si>
  <si>
    <t>Limbažu pilsētas svētki</t>
  </si>
  <si>
    <t xml:space="preserve">Izklaidējos pasākums Limbažniekiem </t>
  </si>
  <si>
    <t>L faktors</t>
  </si>
  <si>
    <t>07.03.2026.</t>
  </si>
  <si>
    <t>Piedalās visi amatiermākslas kolektīvi</t>
  </si>
  <si>
    <t>Ziemassvētku koncerts "Sidrabiņa lietiņš lija"</t>
  </si>
  <si>
    <t>Koncerts pirms amatierkolektīvu skatēm.</t>
  </si>
  <si>
    <t>Pašdarbnieku koncerts "Sveiks pavasar"</t>
  </si>
  <si>
    <t xml:space="preserve">Represēto cilvēku kopā būšana. </t>
  </si>
  <si>
    <t xml:space="preserve">Represēto Ziemassvētku pasākums </t>
  </si>
  <si>
    <t>20.12.2026.</t>
  </si>
  <si>
    <t>Jaundzimušo Limbažnieku uzņemšana Limbažnieku saimē</t>
  </si>
  <si>
    <t>29.11.2026.</t>
  </si>
  <si>
    <t>Pilsētas / novada popularizēšana</t>
  </si>
  <si>
    <t>Jampadrača 14 deju svētki.</t>
  </si>
  <si>
    <t>Limbažu kultūras nama kolektīvu sadraudzība</t>
  </si>
  <si>
    <t>Izstādes,radošas nodarbes,lekcijas</t>
  </si>
  <si>
    <t>Izstādes</t>
  </si>
  <si>
    <t>Sezonas atklāšana</t>
  </si>
  <si>
    <t>Amatiermākslas koncerti</t>
  </si>
  <si>
    <t>visu sezonu</t>
  </si>
  <si>
    <t xml:space="preserve">Svētku koncerts pilsētas iedzīvotājiem </t>
  </si>
  <si>
    <t>Amatiermākslas pašdarbnieku koncerts</t>
  </si>
  <si>
    <t xml:space="preserve">Ziemassvētku sagaidīšanas laiks - brīnums un prieks </t>
  </si>
  <si>
    <t>Limbažu pilsētas egls iedegšana</t>
  </si>
  <si>
    <t>Jaunā gada sagaidīšanas balle</t>
  </si>
  <si>
    <t>Jaunā gada sagaidīšana, salūts</t>
  </si>
  <si>
    <t>31.12.2026.</t>
  </si>
  <si>
    <t>Tradīcijas stiprināšana.Pavasara saules sagaidīšana</t>
  </si>
  <si>
    <t>Lieldienas Limbažos</t>
  </si>
  <si>
    <t>Profesionālās mākslas piedāvājums</t>
  </si>
  <si>
    <t xml:space="preserve">Koncerti,viesizrādes. </t>
  </si>
  <si>
    <t xml:space="preserve">Sadarbībā ar Sadarbība ar folkloras kopām un folkloristu Ansi Jansonu </t>
  </si>
  <si>
    <t>Jāņu ielīgošana  Lielezera krastā Vasaras saulgriežu sagaidīšana</t>
  </si>
  <si>
    <t>Piemiņas brīdis pie represēto pieminekļa</t>
  </si>
  <si>
    <t>Komunistiskā upuru genocīda piemiņas diena</t>
  </si>
  <si>
    <t>Latvijas brīvības cīņās kritušo varoņu godināšana.</t>
  </si>
  <si>
    <t>Piemiņas sarīkojums</t>
  </si>
  <si>
    <t>Koncerts(viesmākslinieki)</t>
  </si>
  <si>
    <t>4.maijs - Baltā galdauta svētki</t>
  </si>
  <si>
    <t>Valsts svētku sarīkojums, koncerts</t>
  </si>
  <si>
    <t>Latvijas valsts proklamēšanas diena</t>
  </si>
  <si>
    <t>8211</t>
  </si>
  <si>
    <t>https://dvs-limbazi.namejs.lv/Portal/Documents/Update/1459630</t>
  </si>
  <si>
    <t>Jānis Bārbalis</t>
  </si>
  <si>
    <t>Pāles sporta zāle</t>
  </si>
  <si>
    <t>Ņemot vērā, vietējo iedzīvotāju ieteikumus, ir izveidojies jauns sporta pasākums. Tas izraisīja interesi arī no novada volejbolistu saimes. 2025. gadā tika organizēts pirmo reizi un tajā piedalījās 7 komandas no Staiceles, Limbažiem, Pāles, Viļķenes un Alojas. Pasākums kļūst par tradīciju un tas turpina popularizēt volejbola spēli.</t>
  </si>
  <si>
    <t>Pāles sporta halles ceļojošā kausa izcīņa volejbolā</t>
  </si>
  <si>
    <t>Janvāris</t>
  </si>
  <si>
    <t>Pāles kausa izcīņa telpu futbolā pieaugušajiem</t>
  </si>
  <si>
    <t>Ziemassvētku kauss zolītē</t>
  </si>
  <si>
    <t>Pāles pagasta ziemas sporta spēles, aktivitātes</t>
  </si>
  <si>
    <t>Februāris</t>
  </si>
  <si>
    <t>Līgo velobrauciens</t>
  </si>
  <si>
    <t>Pāles kausa izcīņa telpu futbolā bērniem</t>
  </si>
  <si>
    <t>Pāles kausa izcīņa hokejā bērniem</t>
  </si>
  <si>
    <t>Pāles kausa izcīņa hokejā pieaugušajiem</t>
  </si>
  <si>
    <t>Pāles pagasta svētki</t>
  </si>
  <si>
    <t>Jūlijs</t>
  </si>
  <si>
    <t>813</t>
  </si>
  <si>
    <t>https://dvs-limbazi.namejs.lv/Portal/Documents/Update/1466259</t>
  </si>
  <si>
    <t>Kristaps Močāns</t>
  </si>
  <si>
    <t>Sporta un atpūtas komplekss ''Zvejnieku parks''</t>
  </si>
  <si>
    <t>Tradicionāls pasākums</t>
  </si>
  <si>
    <t>Dambretes čempionāti Salacgrīvā un Liepupē</t>
  </si>
  <si>
    <t>Gada periodā</t>
  </si>
  <si>
    <t xml:space="preserve"> Ikgadējs pasākums. Visas vasaras garumā tenisa korti tiek noslogoti ar šo pasākumu. Arī teniss ir pietiekoši populārs sporta veids, kas Salacgrīvas un tās tuvākās un tālākās apkārtnes iedzīvotājos ir guvis popularitāti.</t>
  </si>
  <si>
    <t>Salacgrīvas atklātais čempionāts tenisā "Kortu valdienieks"</t>
  </si>
  <si>
    <t>1.06.-31.08.2026</t>
  </si>
  <si>
    <t>Janvāris-aprīlis.  Turnīrs ilgs 4.mēnešus,kur katrs dalībnieks sev vēlamā laikā varēs izspēlēt savu kārtu. Arī labs brīvā laika pavadīšanas veids.</t>
  </si>
  <si>
    <t>Salacgrīvas atklātais čempionāts galda tenisā</t>
  </si>
  <si>
    <t>1.01.-30.04.2026</t>
  </si>
  <si>
    <t>Ikgadējs pasākums. Nu jau 9 gadus tiek rīkots šis pasākums, kurā piedalās  Salacgrīvas vsk.  skolēni kā arī  pilsētu iedzīvotāji. Pasākums notiek pilsētas ielās, kas raisa cilvēkos prieku gan piedaloties tajā, gan vērojot no malas.</t>
  </si>
  <si>
    <t>1.maija ielu stafetes skrējiens</t>
  </si>
  <si>
    <t>Ikkgadēja kausa izcīņa. Jau 27 gadu</t>
  </si>
  <si>
    <t>Salacgrīvas kauss  airēšanā</t>
  </si>
  <si>
    <t xml:space="preserve"> Starptautisks bērnu (4 turnīri) četriem dažādiem vecumiem. Komandu skaits vienā turnīrā 8-10. </t>
  </si>
  <si>
    <t>Salacgrīvas kauss futbolā (4 turnīri)</t>
  </si>
  <si>
    <t>Jūnijs, jūlijs, augusts</t>
  </si>
  <si>
    <t xml:space="preserve">Olimpiskā diena </t>
  </si>
  <si>
    <t>LOK aprīļa nogalē rīko Olimpisko dienu.  Šajā dienā katru gadu pastiprināti tiek  pievērsta uzmanība kādam no Olimpiskajiem sporta veidiem. Šajā pasākumā tiek iesaistīti gan Salacgrīvas vsk. skolēni, gan PII "Vilnītis" bērni.</t>
  </si>
  <si>
    <t>Nēģu svētku kross</t>
  </si>
  <si>
    <t>Tautas sporta popularizēšanai.Šogad pasākums notiks 9 reizi un tas jau guvis lielu atsaucību un popularitāti profesionālo sportistu un entuziastu vidū.Piedalās arī pārgājiens.</t>
  </si>
  <si>
    <t>R.Spuriņa piemiņas kauss futbolā veterāniem</t>
  </si>
  <si>
    <t xml:space="preserve"> Ikgadējs pasākums. Šis ir vecākais veterānu turnīrs Latvijā - 29 gads. Pasaulē futbols ir populārākā sporta spēle, tādēļ arī šim turnīram dlībnieki piesakā jau uzreiz pēc notikušā turnīra. Starptautisks turnīrs.</t>
  </si>
  <si>
    <t>812</t>
  </si>
  <si>
    <t>https://dvs-limbazi.namejs.lv/Portal/Documents/Update/1466522</t>
  </si>
  <si>
    <t>Iveta Depere-Ābele</t>
  </si>
  <si>
    <t>Limbažu pagasta sabiedriskais centrs "Lādes vītoli"</t>
  </si>
  <si>
    <t>Tradicionāli katru gadu rudenī tiek organizētas senioru ekskursijas. Ekskursijas noslēguma pasākuma izdevumi, neskaitot transporta izmaksas.</t>
  </si>
  <si>
    <t>Limbažu pagasta senioru ekskursija</t>
  </si>
  <si>
    <t>datumi tiks precizēti</t>
  </si>
  <si>
    <t>Dažādu izstāžu rīkošana</t>
  </si>
  <si>
    <t>Izstādes atklāšanas izdevumi, dažādas preces izstādes eksemplāru izvietošanai, pārtika prezentācijai u.c</t>
  </si>
  <si>
    <t>Izklaidējošs, iedvesmojošs pasākums ar pieaicinātiem māksiniekiem vai citām ar kultūru vai citu profesiju saistītām personām</t>
  </si>
  <si>
    <t>Tikšanās ar iedvesmojošu personību</t>
  </si>
  <si>
    <t>Tradīcija. Gada noslēgumu svinēt lustīgi, ar atrakcijām, balli un mūziku un vakara vadītāju</t>
  </si>
  <si>
    <t>31.12.</t>
  </si>
  <si>
    <t>Senioru saliedēšanas pasākums,tautas tradīciju ievērošana.</t>
  </si>
  <si>
    <t>Ziemassvētku sarīkojums senioriem</t>
  </si>
  <si>
    <t>19.12.</t>
  </si>
  <si>
    <t>Gadskārtu tradīciju saglabāšana</t>
  </si>
  <si>
    <t>Lieldienu sarīkojums</t>
  </si>
  <si>
    <t>Patriotisma uzturēšana,vēstures saglabāšana. Lādzera pamatskolas zālē.</t>
  </si>
  <si>
    <t>Latvijas Republikas Neatkarības atjaunošanas svētku koncerts</t>
  </si>
  <si>
    <t>02.05.</t>
  </si>
  <si>
    <t>Gadskārtu tradīcija. Pagasta iedzīvotāju saliedēšana,tradīciju ievērošana.</t>
  </si>
  <si>
    <t>Ielīgošana Limbažu pagastā</t>
  </si>
  <si>
    <t>20.06.</t>
  </si>
  <si>
    <t>Patriotisma audzināšana, uzturēšana, atzinības rakstu,pateicību pasniegšana. Izdevumi muzikantu apmaksai, viesu cienāšanai, ziediem u.c.</t>
  </si>
  <si>
    <t>15.11.</t>
  </si>
  <si>
    <t>Limbažu pagasta svētki</t>
  </si>
  <si>
    <t xml:space="preserve">Pagasta iedzīvotāju saliedēšana,sporta aktivitāšu rosināšana,jaundzimušo sveikšana. Šā gada pieredze liecina, ka šī summa ir minimāla, tomēr pietiekama, lai sarīkotu kvalitatīvus un krāšņus svētkus.  </t>
  </si>
  <si>
    <t>811</t>
  </si>
  <si>
    <t>Pamatojums, skaidrojums - pasākuma rīkošanai</t>
  </si>
  <si>
    <t>Mērķis (nosaukums)</t>
  </si>
  <si>
    <t>Budžeta dimensija</t>
  </si>
  <si>
    <t>Pasākumu tāmes saite Namejā</t>
  </si>
  <si>
    <t>Pašvaldības finansējums 2026.gadā</t>
  </si>
  <si>
    <t>Plānotie izdevumi 2026.g.</t>
  </si>
  <si>
    <t>Plānotie ieņēmumi 2026.g.</t>
  </si>
  <si>
    <t>Valdības funkcija</t>
  </si>
  <si>
    <t>Pāsākuma datums</t>
  </si>
  <si>
    <t>Nr.</t>
  </si>
  <si>
    <t>Iesniedzējs</t>
  </si>
  <si>
    <t>Iestāde/struktūrvienība</t>
  </si>
  <si>
    <t>Makšķerēšanas sacensības"Sudraba Vimba". Vimbu pasākumam-30</t>
  </si>
  <si>
    <t>Jauns! Lekciju cikls ar dažādiem lektoriem, visa gada garumā. Janvāris - vēsturnieks Dz.Ērglis, lekcija par Jāni Garklāvu un pareizticību; Jūlijs - arheoloģiskie pieminekļi Limbažu novadā (NKMP); Augusts -Modes dīvainības, Modes muzeja pārstāvis; Septembris - Stāsti par ekspedīcijām Limbažu novadā. Rundāles pils muzeja pārstāvis; Oktobris - arheoloģija bērniem; Novembris - Baltie tamborējumi, Praktiskais latvietis. Meistarklase.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</si>
</sst>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426]_-;\-* #,##0\ [$€-426]_-;_-* &quot;-&quot;\ [$€-426]_-;_-@_-"/>
    <numFmt numFmtId="165" formatCode="_-* #,##0\ [$€-426]_-;\-* #,##0\ [$€-426]_-;_-* &quot;-&quot;??\ [$€-426]_-;_-@_-"/>
    <numFmt numFmtId="166" formatCode="_-* #,##0\ [$€-426]_-;\-* #,##0\ [$€-426]_-;_-* \-??\ [$€-426]_-;_-@_-"/>
    <numFmt numFmtId="167" formatCode="mmm\ dd"/>
    <numFmt numFmtId="168" formatCode="\ * #,##0\ [$€-426]\ ;\-* #,##0\ [$€-426]\ ;\ * \-#\ [$€-426]\ ;\ @\ "/>
    <numFmt numFmtId="169" formatCode="_-[$€-426]* #,##0_-;\-[$€-426]* #,##0_-;_-[$€-426]* &quot;-&quot;??_-;_-@_-"/>
  </numFmts>
  <fonts count="24" x14ac:knownFonts="1">
    <font>
      <sz val="10"/>
      <color rgb="FF000000"/>
      <name val="Arial"/>
      <family val="2"/>
      <charset val="186"/>
    </font>
    <font>
      <sz val="11"/>
      <color theme="1"/>
      <name val="Calibri"/>
      <family val="2"/>
      <charset val="186"/>
      <scheme val="minor"/>
    </font>
    <font>
      <i/>
      <sz val="11"/>
      <color rgb="FF7F7F7F"/>
      <name val="Calibri"/>
      <family val="2"/>
      <charset val="186"/>
      <scheme val="minor"/>
    </font>
    <font>
      <sz val="11"/>
      <name val="Times New Roman"/>
      <family val="1"/>
      <charset val="186"/>
    </font>
    <font>
      <sz val="12"/>
      <name val="Times New Roman"/>
      <family val="1"/>
      <charset val="186"/>
    </font>
    <font>
      <b/>
      <sz val="11"/>
      <name val="Times New Roman"/>
      <family val="1"/>
      <charset val="186"/>
    </font>
    <font>
      <b/>
      <sz val="12"/>
      <name val="Times New Roman"/>
      <family val="1"/>
      <charset val="186"/>
    </font>
    <font>
      <u/>
      <sz val="10"/>
      <color theme="10"/>
      <name val="Arial"/>
      <family val="2"/>
      <charset val="186"/>
    </font>
    <font>
      <b/>
      <sz val="11"/>
      <color theme="4"/>
      <name val="Times New Roman"/>
      <family val="1"/>
      <charset val="186"/>
    </font>
    <font>
      <sz val="11"/>
      <color theme="1"/>
      <name val="Times New Roman"/>
      <family val="1"/>
      <charset val="186"/>
    </font>
    <font>
      <sz val="11"/>
      <color theme="1"/>
      <name val="Calibri"/>
      <family val="2"/>
      <scheme val="minor"/>
    </font>
    <font>
      <sz val="11"/>
      <color theme="1"/>
      <name val="Times New Roman"/>
      <family val="1"/>
      <charset val="1"/>
    </font>
    <font>
      <b/>
      <sz val="11"/>
      <color theme="1"/>
      <name val="Times New Roman"/>
      <family val="1"/>
      <charset val="186"/>
    </font>
    <font>
      <sz val="12"/>
      <color theme="1"/>
      <name val="Times New Roman"/>
      <family val="1"/>
      <charset val="186"/>
    </font>
    <font>
      <sz val="12"/>
      <color theme="1"/>
      <name val="Times New Roman"/>
      <family val="1"/>
      <charset val="1"/>
    </font>
    <font>
      <sz val="10"/>
      <color theme="1"/>
      <name val="Times New Roman"/>
      <family val="1"/>
      <charset val="186"/>
    </font>
    <font>
      <sz val="11"/>
      <color rgb="FF000000"/>
      <name val="Times New Roman"/>
      <family val="1"/>
      <charset val="186"/>
    </font>
    <font>
      <i/>
      <sz val="11"/>
      <color theme="1"/>
      <name val="Times New Roman"/>
      <family val="1"/>
      <charset val="186"/>
    </font>
    <font>
      <b/>
      <sz val="11"/>
      <color rgb="FF00B050"/>
      <name val="Times New Roman"/>
      <family val="1"/>
      <charset val="186"/>
    </font>
    <font>
      <b/>
      <sz val="11"/>
      <color rgb="FF000000"/>
      <name val="Times New Roman"/>
      <family val="1"/>
      <charset val="186"/>
    </font>
    <font>
      <sz val="12"/>
      <color rgb="FF000000"/>
      <name val="Times New Roman"/>
      <family val="1"/>
      <charset val="186"/>
    </font>
    <font>
      <sz val="10"/>
      <color rgb="FF000000"/>
      <name val="Times New Roman"/>
      <family val="1"/>
      <charset val="186"/>
    </font>
    <font>
      <i/>
      <sz val="12"/>
      <color rgb="FF7F7F7F"/>
      <name val="Calibri"/>
      <family val="2"/>
      <charset val="186"/>
    </font>
    <font>
      <sz val="12"/>
      <color rgb="FF000000"/>
      <name val="Times New Roman"/>
      <family val="1"/>
      <charset val="1"/>
    </font>
  </fonts>
  <fills count="14">
    <fill>
      <patternFill patternType="none"/>
    </fill>
    <fill>
      <patternFill patternType="gray125"/>
    </fill>
    <fill>
      <patternFill patternType="solid">
        <fgColor theme="5" tint="0.59999389629810485"/>
        <bgColor indexed="64"/>
      </patternFill>
    </fill>
    <fill>
      <patternFill patternType="solid">
        <fgColor rgb="FFFFC000"/>
        <bgColor indexed="64"/>
      </patternFill>
    </fill>
    <fill>
      <patternFill patternType="solid">
        <fgColor rgb="FFFFFFFF"/>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6" tint="0.79989013336588644"/>
        <bgColor rgb="FFE2F0D9"/>
      </patternFill>
    </fill>
    <fill>
      <patternFill patternType="solid">
        <fgColor theme="6" tint="0.79998168889431442"/>
        <bgColor indexed="64"/>
      </patternFill>
    </fill>
    <fill>
      <patternFill patternType="solid">
        <fgColor theme="0"/>
        <bgColor indexed="64"/>
      </patternFill>
    </fill>
    <fill>
      <patternFill patternType="solid">
        <fgColor rgb="FFEDEDED"/>
        <bgColor rgb="FFE2F0D9"/>
      </patternFill>
    </fill>
    <fill>
      <patternFill patternType="solid">
        <fgColor rgb="FFEDEDED"/>
        <bgColor rgb="FFDEEBF7"/>
      </patternFill>
    </fill>
    <fill>
      <patternFill patternType="solid">
        <fgColor theme="9"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hair">
        <color auto="1"/>
      </left>
      <right/>
      <top/>
      <bottom style="hair">
        <color auto="1"/>
      </bottom>
      <diagonal/>
    </border>
    <border>
      <left style="hair">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s>
  <cellStyleXfs count="6">
    <xf numFmtId="0" fontId="0" fillId="0" borderId="0"/>
    <xf numFmtId="0" fontId="2" fillId="0" borderId="0" applyNumberFormat="0" applyFill="0" applyBorder="0" applyAlignment="0" applyProtection="0"/>
    <xf numFmtId="0" fontId="7" fillId="0" borderId="0" applyNumberFormat="0" applyFill="0" applyBorder="0" applyAlignment="0" applyProtection="0"/>
    <xf numFmtId="0" fontId="10" fillId="0" borderId="0"/>
    <xf numFmtId="0" fontId="1" fillId="0" borderId="0"/>
    <xf numFmtId="0" fontId="22" fillId="0" borderId="0"/>
  </cellStyleXfs>
  <cellXfs count="235">
    <xf numFmtId="0" fontId="0" fillId="0" borderId="0" xfId="0"/>
    <xf numFmtId="0" fontId="3" fillId="0" borderId="0" xfId="0" applyFont="1"/>
    <xf numFmtId="0" fontId="4" fillId="0" borderId="0" xfId="0" applyFont="1"/>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left" vertical="center"/>
    </xf>
    <xf numFmtId="0" fontId="5" fillId="0" borderId="0" xfId="0" applyFont="1" applyAlignment="1">
      <alignment horizontal="center"/>
    </xf>
    <xf numFmtId="0" fontId="6" fillId="0" borderId="0" xfId="0" applyFont="1" applyAlignment="1">
      <alignment horizontal="center"/>
    </xf>
    <xf numFmtId="0" fontId="5" fillId="2" borderId="1" xfId="0" applyFont="1" applyFill="1" applyBorder="1" applyAlignment="1">
      <alignment horizontal="center" vertical="center"/>
    </xf>
    <xf numFmtId="0" fontId="5" fillId="2" borderId="1" xfId="0" applyFont="1" applyFill="1" applyBorder="1" applyAlignment="1">
      <alignment horizontal="center"/>
    </xf>
    <xf numFmtId="0" fontId="5" fillId="2" borderId="2" xfId="0" applyFont="1" applyFill="1" applyBorder="1" applyAlignment="1">
      <alignment horizontal="center"/>
    </xf>
    <xf numFmtId="164" fontId="5" fillId="2" borderId="1" xfId="0" applyNumberFormat="1" applyFont="1" applyFill="1" applyBorder="1" applyAlignment="1">
      <alignment horizontal="center"/>
    </xf>
    <xf numFmtId="0" fontId="5" fillId="3" borderId="1" xfId="0" applyFont="1" applyFill="1" applyBorder="1" applyAlignment="1">
      <alignment horizontal="center" vertical="center"/>
    </xf>
    <xf numFmtId="0" fontId="7" fillId="3" borderId="1" xfId="2" applyFill="1" applyBorder="1" applyAlignment="1" applyProtection="1">
      <alignment horizontal="center" vertical="center" wrapText="1"/>
    </xf>
    <xf numFmtId="0" fontId="5" fillId="3" borderId="2" xfId="0" applyFont="1" applyFill="1" applyBorder="1" applyAlignment="1">
      <alignment horizontal="center" vertical="center"/>
    </xf>
    <xf numFmtId="164" fontId="5" fillId="3" borderId="1" xfId="0" applyNumberFormat="1" applyFont="1" applyFill="1" applyBorder="1" applyAlignment="1">
      <alignment horizontal="center" vertical="center"/>
    </xf>
    <xf numFmtId="0" fontId="5" fillId="3" borderId="1" xfId="0" applyFont="1" applyFill="1" applyBorder="1" applyAlignment="1">
      <alignment horizontal="left" vertical="center"/>
    </xf>
    <xf numFmtId="164" fontId="3" fillId="0" borderId="1" xfId="0" applyNumberFormat="1" applyFont="1" applyBorder="1" applyAlignment="1" applyProtection="1">
      <alignment horizontal="right" vertical="center"/>
      <protection locked="0"/>
    </xf>
    <xf numFmtId="0" fontId="3"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164" fontId="5" fillId="6" borderId="1" xfId="0" applyNumberFormat="1" applyFont="1" applyFill="1" applyBorder="1" applyAlignment="1">
      <alignment horizontal="right" vertical="center"/>
    </xf>
    <xf numFmtId="0" fontId="3" fillId="4" borderId="1" xfId="0" applyFont="1" applyFill="1" applyBorder="1" applyAlignment="1">
      <alignment horizontal="left" vertical="center" wrapText="1"/>
    </xf>
    <xf numFmtId="0" fontId="3" fillId="4" borderId="5" xfId="0" applyFont="1" applyFill="1" applyBorder="1" applyAlignment="1">
      <alignment horizontal="center" vertical="center" wrapText="1"/>
    </xf>
    <xf numFmtId="0" fontId="7" fillId="4" borderId="5" xfId="2" applyFill="1" applyBorder="1" applyAlignment="1" applyProtection="1">
      <alignment horizontal="center" vertical="center" wrapText="1"/>
    </xf>
    <xf numFmtId="0" fontId="3" fillId="5" borderId="5" xfId="0" applyFont="1" applyFill="1" applyBorder="1" applyAlignment="1">
      <alignment horizontal="center" vertical="center" wrapText="1"/>
    </xf>
    <xf numFmtId="0" fontId="3" fillId="0" borderId="1" xfId="0" applyFont="1" applyBorder="1" applyAlignment="1">
      <alignment horizontal="center" vertical="center" wrapText="1"/>
    </xf>
    <xf numFmtId="164" fontId="3" fillId="7" borderId="1" xfId="0" applyNumberFormat="1" applyFont="1" applyFill="1" applyBorder="1" applyAlignment="1">
      <alignment horizontal="right" vertical="center"/>
    </xf>
    <xf numFmtId="164" fontId="3" fillId="7" borderId="1" xfId="0" applyNumberFormat="1" applyFont="1" applyFill="1" applyBorder="1" applyAlignment="1" applyProtection="1">
      <alignment horizontal="right" vertical="center"/>
      <protection locked="0"/>
    </xf>
    <xf numFmtId="0" fontId="3" fillId="7" borderId="1" xfId="0" applyFont="1" applyFill="1" applyBorder="1" applyAlignment="1">
      <alignment horizontal="center" vertical="center" wrapText="1"/>
    </xf>
    <xf numFmtId="0" fontId="7" fillId="7" borderId="1" xfId="2" applyFill="1" applyBorder="1" applyAlignment="1" applyProtection="1">
      <alignment horizontal="center" vertical="center" wrapText="1"/>
    </xf>
    <xf numFmtId="0" fontId="3" fillId="7" borderId="2" xfId="0" applyFont="1" applyFill="1" applyBorder="1" applyAlignment="1">
      <alignment horizontal="center" vertical="center" wrapText="1"/>
    </xf>
    <xf numFmtId="164" fontId="3" fillId="7" borderId="1" xfId="0" applyNumberFormat="1" applyFont="1" applyFill="1" applyBorder="1" applyAlignment="1">
      <alignment horizontal="center" vertical="center" wrapText="1"/>
    </xf>
    <xf numFmtId="0" fontId="3" fillId="7"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3" applyFont="1" applyBorder="1" applyAlignment="1">
      <alignment horizontal="center" vertical="center" wrapText="1"/>
    </xf>
    <xf numFmtId="0" fontId="11" fillId="0" borderId="2" xfId="0" applyFont="1" applyBorder="1" applyAlignment="1">
      <alignment wrapText="1"/>
    </xf>
    <xf numFmtId="166" fontId="12" fillId="8" borderId="1" xfId="0" applyNumberFormat="1" applyFont="1" applyFill="1" applyBorder="1" applyAlignment="1">
      <alignment horizontal="center" vertical="center"/>
    </xf>
    <xf numFmtId="166" fontId="9" fillId="0" borderId="1" xfId="0" applyNumberFormat="1" applyFont="1" applyBorder="1" applyAlignment="1" applyProtection="1">
      <alignment horizontal="center" vertical="center" wrapText="1"/>
      <protection locked="0"/>
    </xf>
    <xf numFmtId="0" fontId="9" fillId="0" borderId="1" xfId="3" applyFont="1" applyBorder="1" applyAlignment="1" applyProtection="1">
      <alignment vertical="center" wrapText="1"/>
      <protection locked="0"/>
    </xf>
    <xf numFmtId="0" fontId="13" fillId="0" borderId="1" xfId="3" applyFont="1" applyBorder="1" applyAlignment="1" applyProtection="1">
      <alignment vertical="center" wrapText="1"/>
      <protection locked="0"/>
    </xf>
    <xf numFmtId="0" fontId="5" fillId="5" borderId="6" xfId="0" applyFont="1" applyFill="1" applyBorder="1" applyAlignment="1">
      <alignment horizontal="center" vertical="center" wrapText="1"/>
    </xf>
    <xf numFmtId="0" fontId="7" fillId="0" borderId="5" xfId="2" applyBorder="1" applyAlignment="1" applyProtection="1">
      <alignment horizontal="center" vertical="center" wrapText="1"/>
    </xf>
    <xf numFmtId="0" fontId="5" fillId="5" borderId="4" xfId="0" applyFont="1" applyFill="1" applyBorder="1" applyAlignment="1">
      <alignment horizontal="center" vertical="center" wrapText="1"/>
    </xf>
    <xf numFmtId="166" fontId="11" fillId="0" borderId="1" xfId="0" applyNumberFormat="1" applyFont="1" applyBorder="1" applyAlignment="1">
      <alignment horizontal="center" vertical="center" wrapText="1"/>
    </xf>
    <xf numFmtId="0" fontId="11" fillId="0" borderId="1" xfId="3" applyFont="1" applyBorder="1" applyAlignment="1">
      <alignment horizontal="center" vertical="center" wrapText="1"/>
    </xf>
    <xf numFmtId="0" fontId="14" fillId="0" borderId="1" xfId="3" applyFont="1" applyBorder="1" applyAlignment="1">
      <alignment horizontal="left" vertical="center" wrapText="1"/>
    </xf>
    <xf numFmtId="167" fontId="14" fillId="0" borderId="1" xfId="3" applyNumberFormat="1" applyFont="1" applyBorder="1" applyAlignment="1">
      <alignment horizontal="left" vertical="center" wrapText="1"/>
    </xf>
    <xf numFmtId="0" fontId="11" fillId="0" borderId="1" xfId="3" applyFont="1" applyBorder="1" applyAlignment="1" applyProtection="1">
      <alignment horizontal="center" vertical="center" wrapText="1"/>
      <protection locked="0"/>
    </xf>
    <xf numFmtId="0" fontId="15" fillId="0" borderId="2" xfId="0" applyFont="1" applyBorder="1" applyAlignment="1" applyProtection="1">
      <alignment vertical="center" wrapText="1"/>
      <protection locked="0"/>
    </xf>
    <xf numFmtId="0" fontId="9" fillId="0" borderId="1" xfId="3" applyFont="1" applyBorder="1" applyAlignment="1" applyProtection="1">
      <alignment horizontal="center" vertical="center" wrapText="1"/>
      <protection locked="0"/>
    </xf>
    <xf numFmtId="0" fontId="9" fillId="0" borderId="2" xfId="0" applyFont="1" applyBorder="1" applyAlignment="1" applyProtection="1">
      <alignment vertical="center" wrapText="1"/>
      <protection locked="0"/>
    </xf>
    <xf numFmtId="0" fontId="16" fillId="0" borderId="1" xfId="0" applyFont="1" applyBorder="1" applyAlignment="1">
      <alignment wrapText="1"/>
    </xf>
    <xf numFmtId="0" fontId="13" fillId="0" borderId="1" xfId="3" applyFont="1" applyBorder="1" applyAlignment="1" applyProtection="1">
      <alignment horizontal="left" vertical="center" wrapText="1"/>
      <protection locked="0"/>
    </xf>
    <xf numFmtId="0" fontId="16" fillId="0" borderId="0" xfId="0" applyFont="1" applyAlignment="1">
      <alignment wrapText="1"/>
    </xf>
    <xf numFmtId="165" fontId="12" fillId="9" borderId="1" xfId="0" applyNumberFormat="1" applyFont="1" applyFill="1" applyBorder="1" applyAlignment="1">
      <alignment horizontal="center" vertical="center"/>
    </xf>
    <xf numFmtId="165" fontId="9" fillId="0" borderId="1" xfId="0" applyNumberFormat="1" applyFont="1" applyBorder="1" applyAlignment="1" applyProtection="1">
      <alignment horizontal="center" vertical="center" wrapText="1"/>
      <protection locked="0"/>
    </xf>
    <xf numFmtId="0" fontId="16" fillId="0" borderId="7" xfId="0" applyFont="1" applyBorder="1" applyAlignment="1">
      <alignment wrapText="1"/>
    </xf>
    <xf numFmtId="0" fontId="16" fillId="0" borderId="8" xfId="0" applyFont="1" applyBorder="1" applyAlignment="1">
      <alignment wrapText="1"/>
    </xf>
    <xf numFmtId="166" fontId="9" fillId="0" borderId="9" xfId="0" applyNumberFormat="1" applyFont="1" applyBorder="1" applyAlignment="1" applyProtection="1">
      <alignment horizontal="center" vertical="center" wrapText="1"/>
      <protection locked="0"/>
    </xf>
    <xf numFmtId="0" fontId="13" fillId="0" borderId="10" xfId="3" applyFont="1" applyBorder="1" applyAlignment="1" applyProtection="1">
      <alignment horizontal="left" vertical="center" wrapText="1"/>
      <protection locked="0"/>
    </xf>
    <xf numFmtId="0" fontId="9" fillId="0" borderId="2" xfId="0" applyFont="1" applyBorder="1" applyAlignment="1" applyProtection="1">
      <alignment wrapText="1"/>
      <protection locked="0"/>
    </xf>
    <xf numFmtId="0" fontId="9" fillId="0" borderId="1" xfId="3" applyFont="1" applyBorder="1" applyAlignment="1" applyProtection="1">
      <alignment wrapText="1"/>
      <protection locked="0"/>
    </xf>
    <xf numFmtId="0" fontId="13" fillId="0" borderId="1" xfId="3" applyFont="1" applyBorder="1" applyAlignment="1" applyProtection="1">
      <alignment wrapText="1"/>
      <protection locked="0"/>
    </xf>
    <xf numFmtId="0" fontId="9" fillId="0" borderId="2" xfId="0" applyFont="1" applyBorder="1" applyAlignment="1" applyProtection="1">
      <alignment horizontal="left" wrapText="1"/>
      <protection locked="0"/>
    </xf>
    <xf numFmtId="0" fontId="9" fillId="0" borderId="2" xfId="0" applyFont="1" applyBorder="1" applyAlignment="1">
      <alignment wrapText="1"/>
    </xf>
    <xf numFmtId="0" fontId="9" fillId="0" borderId="1" xfId="3" applyFont="1" applyBorder="1" applyAlignment="1">
      <alignment wrapText="1"/>
    </xf>
    <xf numFmtId="0" fontId="13" fillId="0" borderId="1" xfId="3" applyFont="1" applyBorder="1" applyAlignment="1">
      <alignment wrapText="1"/>
    </xf>
    <xf numFmtId="165" fontId="9"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9" fillId="0" borderId="1" xfId="0" applyFont="1" applyBorder="1" applyAlignment="1" applyProtection="1">
      <alignment wrapText="1"/>
      <protection locked="0"/>
    </xf>
    <xf numFmtId="0" fontId="0" fillId="0" borderId="1" xfId="0" applyBorder="1"/>
    <xf numFmtId="0" fontId="9" fillId="0" borderId="1" xfId="0" applyFont="1" applyBorder="1" applyAlignment="1">
      <alignment wrapText="1"/>
    </xf>
    <xf numFmtId="0" fontId="12" fillId="0" borderId="1" xfId="3" applyFont="1" applyBorder="1" applyAlignment="1" applyProtection="1">
      <alignment wrapText="1"/>
      <protection locked="0"/>
    </xf>
    <xf numFmtId="0" fontId="12" fillId="0" borderId="1" xfId="3" applyFont="1" applyBorder="1" applyAlignment="1" applyProtection="1">
      <alignment horizontal="left" vertical="center" wrapText="1"/>
      <protection locked="0"/>
    </xf>
    <xf numFmtId="0" fontId="12" fillId="0" borderId="1" xfId="0" applyFont="1" applyBorder="1" applyAlignment="1">
      <alignment wrapText="1"/>
    </xf>
    <xf numFmtId="0" fontId="9" fillId="0" borderId="1" xfId="0" applyFont="1" applyBorder="1" applyAlignment="1" applyProtection="1">
      <alignment vertical="center" wrapText="1"/>
      <protection locked="0"/>
    </xf>
    <xf numFmtId="0" fontId="9" fillId="0" borderId="1" xfId="3"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3" applyFont="1" applyBorder="1" applyAlignment="1">
      <alignment wrapText="1"/>
    </xf>
    <xf numFmtId="166" fontId="19" fillId="11" borderId="1" xfId="0" applyNumberFormat="1" applyFont="1" applyFill="1" applyBorder="1" applyAlignment="1">
      <alignment horizontal="center" vertical="center"/>
    </xf>
    <xf numFmtId="168" fontId="16" fillId="0" borderId="1" xfId="0" applyNumberFormat="1" applyFont="1" applyBorder="1" applyAlignment="1">
      <alignment horizontal="center" vertical="center" wrapText="1"/>
    </xf>
    <xf numFmtId="166" fontId="16" fillId="0" borderId="1" xfId="0" applyNumberFormat="1" applyFont="1" applyBorder="1" applyAlignment="1" applyProtection="1">
      <alignment horizontal="center" vertical="center" wrapText="1"/>
      <protection locked="0"/>
    </xf>
    <xf numFmtId="0" fontId="16" fillId="0" borderId="1" xfId="1" applyFont="1" applyBorder="1" applyAlignment="1">
      <alignment horizontal="left" vertical="center" wrapText="1"/>
    </xf>
    <xf numFmtId="0" fontId="20" fillId="0" borderId="1" xfId="1" applyFont="1" applyBorder="1" applyAlignment="1" applyProtection="1">
      <alignment wrapText="1"/>
      <protection locked="0"/>
    </xf>
    <xf numFmtId="0" fontId="16" fillId="0" borderId="1" xfId="1" applyFont="1" applyBorder="1" applyAlignment="1">
      <alignment wrapText="1"/>
    </xf>
    <xf numFmtId="166" fontId="19" fillId="12" borderId="1" xfId="0" applyNumberFormat="1" applyFont="1" applyFill="1" applyBorder="1" applyAlignment="1">
      <alignment horizontal="center" vertical="center"/>
    </xf>
    <xf numFmtId="166" fontId="16" fillId="0" borderId="1" xfId="0" applyNumberFormat="1" applyFont="1" applyBorder="1" applyAlignment="1">
      <alignment horizontal="center" vertical="center" wrapText="1"/>
    </xf>
    <xf numFmtId="0" fontId="20" fillId="0" borderId="1" xfId="3" applyFont="1" applyBorder="1" applyAlignment="1">
      <alignment wrapText="1"/>
    </xf>
    <xf numFmtId="0" fontId="3" fillId="0" borderId="1" xfId="0" applyFont="1" applyBorder="1" applyAlignment="1">
      <alignment horizontal="left" vertical="center"/>
    </xf>
    <xf numFmtId="16" fontId="13" fillId="0" borderId="1" xfId="3" applyNumberFormat="1" applyFont="1" applyBorder="1" applyAlignment="1">
      <alignment horizontal="left" vertical="center" wrapText="1"/>
    </xf>
    <xf numFmtId="0" fontId="13" fillId="0" borderId="1" xfId="3" applyFont="1" applyBorder="1" applyAlignment="1">
      <alignment horizontal="left" vertical="center" wrapText="1"/>
    </xf>
    <xf numFmtId="0" fontId="9" fillId="0" borderId="1" xfId="3" applyFont="1" applyBorder="1" applyAlignment="1">
      <alignment horizontal="left" vertical="center" wrapText="1"/>
    </xf>
    <xf numFmtId="0" fontId="15" fillId="0" borderId="2" xfId="0" applyFont="1" applyBorder="1" applyAlignment="1">
      <alignment wrapText="1"/>
    </xf>
    <xf numFmtId="165" fontId="15" fillId="0" borderId="1" xfId="0" applyNumberFormat="1" applyFont="1" applyBorder="1" applyAlignment="1">
      <alignment horizontal="center" vertical="center" wrapText="1"/>
    </xf>
    <xf numFmtId="0" fontId="15" fillId="0" borderId="1" xfId="3" applyFont="1" applyBorder="1" applyAlignment="1">
      <alignment horizontal="left" vertical="center" wrapText="1"/>
    </xf>
    <xf numFmtId="0" fontId="15" fillId="0" borderId="1" xfId="3" applyFont="1" applyBorder="1" applyAlignment="1">
      <alignment wrapText="1"/>
    </xf>
    <xf numFmtId="0" fontId="15" fillId="0" borderId="5" xfId="3" applyFont="1" applyBorder="1" applyAlignment="1">
      <alignment wrapText="1"/>
    </xf>
    <xf numFmtId="0" fontId="15" fillId="0" borderId="2" xfId="0" applyFont="1" applyBorder="1" applyAlignment="1">
      <alignment vertical="center" wrapText="1"/>
    </xf>
    <xf numFmtId="0" fontId="15" fillId="0" borderId="1" xfId="3" applyFont="1" applyBorder="1" applyAlignment="1">
      <alignment vertical="center" wrapText="1"/>
    </xf>
    <xf numFmtId="0" fontId="3" fillId="0" borderId="0" xfId="0" applyFont="1" applyAlignment="1">
      <alignment vertical="top" wrapText="1"/>
    </xf>
    <xf numFmtId="49" fontId="15" fillId="0" borderId="1" xfId="0" applyNumberFormat="1" applyFont="1" applyBorder="1" applyAlignment="1">
      <alignment horizontal="left" wrapText="1"/>
    </xf>
    <xf numFmtId="169" fontId="15" fillId="0" borderId="1" xfId="4" applyNumberFormat="1" applyFont="1" applyBorder="1" applyAlignment="1">
      <alignment horizontal="center" wrapText="1"/>
    </xf>
    <xf numFmtId="0" fontId="15" fillId="0" borderId="1" xfId="4" applyFont="1" applyBorder="1" applyAlignment="1">
      <alignment horizontal="left" vertical="center" wrapText="1"/>
    </xf>
    <xf numFmtId="0" fontId="15" fillId="0" borderId="1" xfId="4" applyFont="1" applyBorder="1" applyAlignment="1">
      <alignment horizontal="left" wrapText="1"/>
    </xf>
    <xf numFmtId="0" fontId="15" fillId="0" borderId="1" xfId="3" applyFont="1" applyBorder="1" applyAlignment="1">
      <alignment horizontal="left" wrapText="1"/>
    </xf>
    <xf numFmtId="16" fontId="15" fillId="0" borderId="1" xfId="3" applyNumberFormat="1" applyFont="1" applyBorder="1" applyAlignment="1">
      <alignment horizontal="left" wrapText="1"/>
    </xf>
    <xf numFmtId="0" fontId="15" fillId="0" borderId="0" xfId="0" applyFont="1" applyAlignment="1">
      <alignment horizontal="left" vertical="center" wrapText="1"/>
    </xf>
    <xf numFmtId="16" fontId="15" fillId="10" borderId="1" xfId="3" applyNumberFormat="1" applyFont="1" applyFill="1" applyBorder="1" applyAlignment="1">
      <alignment horizontal="left" wrapText="1"/>
    </xf>
    <xf numFmtId="14" fontId="13" fillId="0" borderId="1" xfId="3" applyNumberFormat="1" applyFont="1" applyBorder="1" applyAlignment="1">
      <alignment horizontal="left" wrapText="1"/>
    </xf>
    <xf numFmtId="16" fontId="13" fillId="0" borderId="1" xfId="3" applyNumberFormat="1" applyFont="1" applyBorder="1" applyAlignment="1">
      <alignment wrapText="1"/>
    </xf>
    <xf numFmtId="49" fontId="9" fillId="0" borderId="1" xfId="0" applyNumberFormat="1" applyFont="1" applyBorder="1" applyAlignment="1">
      <alignment horizontal="center" wrapText="1"/>
    </xf>
    <xf numFmtId="0" fontId="3" fillId="4" borderId="1" xfId="0" applyFont="1" applyFill="1" applyBorder="1" applyAlignment="1">
      <alignment vertical="center" wrapText="1"/>
    </xf>
    <xf numFmtId="0" fontId="13" fillId="0" borderId="1" xfId="3" applyFont="1" applyBorder="1" applyAlignment="1" applyProtection="1">
      <alignment horizontal="left" wrapText="1"/>
      <protection locked="0"/>
    </xf>
    <xf numFmtId="14" fontId="13" fillId="0" borderId="1" xfId="3" applyNumberFormat="1" applyFont="1" applyBorder="1" applyAlignment="1" applyProtection="1">
      <alignment horizontal="left" wrapText="1"/>
      <protection locked="0"/>
    </xf>
    <xf numFmtId="0" fontId="3" fillId="0" borderId="2" xfId="0" applyFont="1" applyBorder="1" applyAlignment="1" applyProtection="1">
      <alignment wrapText="1"/>
      <protection locked="0"/>
    </xf>
    <xf numFmtId="165" fontId="5" fillId="9" borderId="1" xfId="0" applyNumberFormat="1" applyFont="1" applyFill="1" applyBorder="1" applyAlignment="1">
      <alignment horizontal="center" vertical="center"/>
    </xf>
    <xf numFmtId="165" fontId="3" fillId="0" borderId="1" xfId="0" applyNumberFormat="1" applyFont="1" applyBorder="1" applyAlignment="1" applyProtection="1">
      <alignment horizontal="center" vertical="center" wrapText="1"/>
      <protection locked="0"/>
    </xf>
    <xf numFmtId="0" fontId="3" fillId="0" borderId="1" xfId="3" applyFont="1" applyBorder="1" applyAlignment="1" applyProtection="1">
      <alignment wrapText="1"/>
      <protection locked="0"/>
    </xf>
    <xf numFmtId="0" fontId="4" fillId="0" borderId="1" xfId="3" applyFont="1" applyBorder="1" applyAlignment="1" applyProtection="1">
      <alignment wrapText="1"/>
      <protection locked="0"/>
    </xf>
    <xf numFmtId="0" fontId="13" fillId="0" borderId="1" xfId="0" applyFont="1" applyBorder="1"/>
    <xf numFmtId="0" fontId="4" fillId="0" borderId="0" xfId="0" applyFont="1" applyAlignment="1">
      <alignment horizontal="center" vertical="center"/>
    </xf>
    <xf numFmtId="14" fontId="13" fillId="0" borderId="1" xfId="3" applyNumberFormat="1" applyFont="1" applyBorder="1" applyAlignment="1" applyProtection="1">
      <alignment wrapText="1"/>
      <protection locked="0"/>
    </xf>
    <xf numFmtId="169" fontId="7" fillId="10" borderId="4" xfId="2" applyNumberFormat="1" applyFill="1" applyBorder="1" applyAlignment="1" applyProtection="1">
      <alignment horizontal="center" vertical="center" wrapText="1"/>
    </xf>
    <xf numFmtId="165" fontId="12" fillId="0" borderId="1" xfId="0" applyNumberFormat="1" applyFont="1" applyBorder="1" applyAlignment="1">
      <alignment horizontal="center" vertical="center" wrapText="1"/>
    </xf>
    <xf numFmtId="16" fontId="13" fillId="0" borderId="1" xfId="3" applyNumberFormat="1" applyFont="1" applyBorder="1" applyAlignment="1" applyProtection="1">
      <alignment horizontal="left" wrapText="1"/>
      <protection locked="0"/>
    </xf>
    <xf numFmtId="169" fontId="9" fillId="10" borderId="2" xfId="0" applyNumberFormat="1" applyFont="1" applyFill="1" applyBorder="1" applyAlignment="1">
      <alignment horizontal="left" vertical="center" wrapText="1"/>
    </xf>
    <xf numFmtId="165" fontId="12" fillId="0" borderId="1" xfId="0" applyNumberFormat="1" applyFont="1" applyBorder="1" applyAlignment="1" applyProtection="1">
      <alignment horizontal="center" vertical="center" wrapText="1"/>
      <protection locked="0"/>
    </xf>
    <xf numFmtId="164" fontId="5" fillId="0" borderId="1" xfId="0" applyNumberFormat="1" applyFont="1" applyBorder="1" applyAlignment="1" applyProtection="1">
      <alignment horizontal="right" vertical="center"/>
      <protection locked="0"/>
    </xf>
    <xf numFmtId="0" fontId="16" fillId="0" borderId="2" xfId="0" applyFont="1" applyBorder="1" applyAlignment="1">
      <alignment wrapText="1"/>
    </xf>
    <xf numFmtId="0" fontId="16" fillId="0" borderId="1" xfId="1" applyFont="1" applyBorder="1" applyAlignment="1" applyProtection="1">
      <alignment horizontal="center" vertical="center" wrapText="1"/>
    </xf>
    <xf numFmtId="0" fontId="20" fillId="0" borderId="1" xfId="1" applyFont="1" applyBorder="1" applyAlignment="1" applyProtection="1">
      <alignment wrapText="1"/>
    </xf>
    <xf numFmtId="0" fontId="23" fillId="0" borderId="0" xfId="1" applyFont="1"/>
    <xf numFmtId="0" fontId="21" fillId="0" borderId="1" xfId="1" applyFont="1" applyBorder="1" applyAlignment="1" applyProtection="1">
      <alignment wrapText="1"/>
    </xf>
    <xf numFmtId="49" fontId="9" fillId="0" borderId="1" xfId="0" applyNumberFormat="1" applyFont="1" applyBorder="1" applyAlignment="1">
      <alignment horizontal="center" vertical="center" wrapText="1"/>
    </xf>
    <xf numFmtId="0" fontId="16" fillId="0" borderId="1" xfId="3" applyFont="1" applyBorder="1" applyAlignment="1" applyProtection="1">
      <alignment wrapText="1"/>
      <protection locked="0"/>
    </xf>
    <xf numFmtId="16" fontId="13" fillId="0" borderId="1" xfId="3" applyNumberFormat="1" applyFont="1" applyBorder="1" applyAlignment="1">
      <alignment horizontal="center" wrapText="1"/>
    </xf>
    <xf numFmtId="165" fontId="3" fillId="0" borderId="1" xfId="0" applyNumberFormat="1" applyFont="1" applyBorder="1" applyAlignment="1">
      <alignment horizontal="center" vertical="center" wrapText="1"/>
    </xf>
    <xf numFmtId="16" fontId="13" fillId="0" borderId="1" xfId="3" applyNumberFormat="1" applyFont="1" applyBorder="1" applyAlignment="1">
      <alignment horizontal="left" wrapText="1"/>
    </xf>
    <xf numFmtId="0" fontId="20" fillId="0" borderId="1" xfId="3" applyFont="1" applyBorder="1" applyAlignment="1" applyProtection="1">
      <alignment wrapText="1"/>
      <protection locked="0"/>
    </xf>
    <xf numFmtId="169" fontId="3" fillId="7" borderId="1" xfId="0" applyNumberFormat="1" applyFont="1" applyFill="1" applyBorder="1" applyAlignment="1">
      <alignment horizontal="center" vertical="center" wrapText="1"/>
    </xf>
    <xf numFmtId="169" fontId="9" fillId="0" borderId="1" xfId="0" applyNumberFormat="1" applyFont="1" applyBorder="1" applyAlignment="1">
      <alignment horizontal="left" vertical="center" wrapText="1"/>
    </xf>
    <xf numFmtId="0" fontId="3" fillId="0" borderId="2" xfId="0" applyFont="1" applyBorder="1" applyAlignment="1">
      <alignment horizontal="left" vertical="center" wrapText="1"/>
    </xf>
    <xf numFmtId="165" fontId="5" fillId="9" borderId="1" xfId="0" applyNumberFormat="1" applyFont="1" applyFill="1" applyBorder="1" applyAlignment="1">
      <alignment horizontal="left" vertical="center"/>
    </xf>
    <xf numFmtId="165" fontId="3" fillId="0" borderId="1" xfId="0" applyNumberFormat="1" applyFont="1" applyBorder="1" applyAlignment="1">
      <alignment horizontal="left" vertical="center" wrapText="1"/>
    </xf>
    <xf numFmtId="0" fontId="3" fillId="0" borderId="1" xfId="3" applyFont="1" applyBorder="1" applyAlignment="1">
      <alignment horizontal="left" vertical="center" wrapText="1"/>
    </xf>
    <xf numFmtId="14" fontId="3" fillId="0" borderId="1" xfId="3" applyNumberFormat="1" applyFont="1" applyBorder="1" applyAlignment="1">
      <alignment horizontal="left" vertical="center" wrapText="1"/>
    </xf>
    <xf numFmtId="0" fontId="9" fillId="0" borderId="2" xfId="0" applyFont="1" applyBorder="1" applyAlignment="1">
      <alignment horizontal="left" vertical="center" wrapText="1"/>
    </xf>
    <xf numFmtId="165" fontId="12" fillId="9" borderId="1" xfId="0" applyNumberFormat="1" applyFont="1" applyFill="1" applyBorder="1" applyAlignment="1">
      <alignment horizontal="left" vertical="center"/>
    </xf>
    <xf numFmtId="165" fontId="9" fillId="0" borderId="1" xfId="0" applyNumberFormat="1" applyFont="1" applyBorder="1" applyAlignment="1">
      <alignment horizontal="left" vertical="center" wrapText="1"/>
    </xf>
    <xf numFmtId="14" fontId="9" fillId="0" borderId="1" xfId="3" applyNumberFormat="1" applyFont="1" applyBorder="1" applyAlignment="1">
      <alignment horizontal="left" vertical="center" wrapText="1"/>
    </xf>
    <xf numFmtId="0" fontId="9" fillId="0" borderId="2" xfId="0" applyFont="1" applyBorder="1" applyAlignment="1">
      <alignment horizontal="left" vertical="center"/>
    </xf>
    <xf numFmtId="0" fontId="9" fillId="0" borderId="0" xfId="0" applyFont="1" applyAlignment="1">
      <alignment horizontal="left" vertical="center" wrapText="1"/>
    </xf>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left" vertical="center" wrapText="1"/>
      <protection locked="0"/>
    </xf>
    <xf numFmtId="164" fontId="5" fillId="6" borderId="1" xfId="0" applyNumberFormat="1" applyFont="1" applyFill="1" applyBorder="1" applyAlignment="1">
      <alignment horizontal="center" vertical="center"/>
    </xf>
    <xf numFmtId="0" fontId="13" fillId="0" borderId="1" xfId="3" applyFont="1" applyBorder="1" applyAlignment="1" applyProtection="1">
      <alignment horizontal="center" vertical="center" wrapText="1"/>
      <protection locked="0"/>
    </xf>
    <xf numFmtId="16" fontId="13" fillId="0" borderId="1" xfId="3" applyNumberFormat="1" applyFont="1" applyBorder="1" applyAlignment="1" applyProtection="1">
      <alignment horizontal="center" vertical="center" wrapText="1"/>
      <protection locked="0"/>
    </xf>
    <xf numFmtId="0" fontId="5" fillId="13" borderId="1" xfId="0" applyFont="1" applyFill="1" applyBorder="1" applyAlignment="1">
      <alignment horizontal="center" vertical="center" wrapText="1"/>
    </xf>
    <xf numFmtId="0" fontId="5" fillId="13" borderId="4" xfId="0" applyFont="1" applyFill="1" applyBorder="1" applyAlignment="1" applyProtection="1">
      <alignment horizontal="left" vertical="center" wrapText="1"/>
      <protection locked="0"/>
    </xf>
    <xf numFmtId="0" fontId="9" fillId="0" borderId="1" xfId="3" applyFont="1" applyBorder="1" applyAlignment="1">
      <alignment vertical="center" wrapText="1"/>
    </xf>
    <xf numFmtId="0" fontId="13" fillId="0" borderId="1" xfId="0" applyFont="1" applyBorder="1" applyAlignment="1">
      <alignment vertical="center" wrapText="1"/>
    </xf>
    <xf numFmtId="0" fontId="3" fillId="0" borderId="1" xfId="3" applyFont="1" applyBorder="1" applyAlignment="1" applyProtection="1">
      <alignment vertical="center" wrapText="1"/>
      <protection locked="0"/>
    </xf>
    <xf numFmtId="14" fontId="13" fillId="0" borderId="1" xfId="3" applyNumberFormat="1" applyFont="1" applyBorder="1" applyAlignment="1" applyProtection="1">
      <alignment vertical="center" wrapText="1"/>
      <protection locked="0"/>
    </xf>
    <xf numFmtId="0" fontId="3" fillId="0" borderId="2" xfId="0" applyFont="1" applyBorder="1" applyAlignment="1" applyProtection="1">
      <alignment vertical="top" wrapText="1"/>
      <protection locked="0"/>
    </xf>
    <xf numFmtId="164" fontId="3" fillId="0" borderId="1" xfId="0" applyNumberFormat="1" applyFont="1" applyBorder="1" applyAlignment="1" applyProtection="1">
      <alignment horizontal="center" vertical="center"/>
      <protection locked="0"/>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3" borderId="1" xfId="0" applyFont="1" applyFill="1" applyBorder="1" applyAlignment="1">
      <alignment horizontal="left" vertical="center"/>
    </xf>
    <xf numFmtId="0" fontId="3" fillId="5" borderId="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7" fillId="0" borderId="6" xfId="2" applyBorder="1" applyAlignment="1" applyProtection="1">
      <alignment horizontal="center" vertical="center" wrapText="1"/>
    </xf>
    <xf numFmtId="0" fontId="7" fillId="0" borderId="5" xfId="2" applyBorder="1" applyAlignment="1" applyProtection="1">
      <alignment horizontal="center" vertical="center" wrapText="1"/>
    </xf>
    <xf numFmtId="0" fontId="7" fillId="0" borderId="4" xfId="2" applyBorder="1" applyAlignment="1" applyProtection="1">
      <alignment horizontal="center" vertical="center" wrapText="1"/>
    </xf>
    <xf numFmtId="0" fontId="5" fillId="5" borderId="6"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5" fillId="5"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7" fillId="4" borderId="6" xfId="2" applyFill="1" applyBorder="1" applyAlignment="1" applyProtection="1">
      <alignment horizontal="center" vertical="center" wrapText="1"/>
    </xf>
    <xf numFmtId="0" fontId="7" fillId="4" borderId="5" xfId="2" applyFill="1" applyBorder="1" applyAlignment="1" applyProtection="1">
      <alignment horizontal="center" vertical="center" wrapText="1"/>
    </xf>
    <xf numFmtId="0" fontId="3" fillId="4" borderId="4"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9" fillId="0" borderId="4" xfId="3" applyFont="1" applyBorder="1" applyAlignment="1">
      <alignment horizontal="center" vertical="center" wrapText="1"/>
    </xf>
    <xf numFmtId="0" fontId="9" fillId="0" borderId="1" xfId="3" applyFont="1" applyBorder="1" applyAlignment="1">
      <alignment horizontal="center" vertical="center" wrapText="1"/>
    </xf>
    <xf numFmtId="164" fontId="3" fillId="0" borderId="6" xfId="0" applyNumberFormat="1" applyFont="1" applyBorder="1" applyAlignment="1" applyProtection="1">
      <alignment horizontal="center" vertical="center"/>
      <protection locked="0"/>
    </xf>
    <xf numFmtId="164" fontId="3" fillId="0" borderId="5" xfId="0" applyNumberFormat="1" applyFont="1" applyBorder="1" applyAlignment="1" applyProtection="1">
      <alignment horizontal="center" vertical="center"/>
      <protection locked="0"/>
    </xf>
    <xf numFmtId="164" fontId="5" fillId="6" borderId="6" xfId="0" applyNumberFormat="1" applyFont="1" applyFill="1" applyBorder="1" applyAlignment="1">
      <alignment horizontal="center" vertical="center"/>
    </xf>
    <xf numFmtId="164" fontId="5" fillId="6" borderId="5" xfId="0" applyNumberFormat="1" applyFont="1" applyFill="1" applyBorder="1" applyAlignment="1">
      <alignment horizontal="center" vertical="center"/>
    </xf>
    <xf numFmtId="0" fontId="3" fillId="4" borderId="12"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20" fillId="0" borderId="6"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4" xfId="3" applyFont="1" applyBorder="1" applyAlignment="1">
      <alignment horizontal="center" vertical="center" wrapText="1"/>
    </xf>
    <xf numFmtId="0" fontId="4" fillId="0" borderId="0" xfId="0" applyFont="1" applyAlignment="1">
      <alignment horizontal="center" vertical="center" wrapText="1"/>
    </xf>
    <xf numFmtId="169" fontId="7" fillId="10" borderId="6" xfId="2" applyNumberFormat="1" applyFill="1" applyBorder="1" applyAlignment="1" applyProtection="1">
      <alignment horizontal="center" vertical="center" wrapText="1"/>
    </xf>
    <xf numFmtId="169" fontId="7" fillId="10" borderId="5" xfId="2" applyNumberFormat="1" applyFill="1" applyBorder="1" applyAlignment="1" applyProtection="1">
      <alignment horizontal="center" vertical="center" wrapText="1"/>
    </xf>
    <xf numFmtId="169" fontId="7" fillId="10" borderId="4" xfId="2" applyNumberFormat="1" applyFill="1" applyBorder="1" applyAlignment="1" applyProtection="1">
      <alignment horizontal="center" vertical="center" wrapText="1"/>
    </xf>
    <xf numFmtId="0" fontId="7" fillId="4" borderId="4" xfId="2" applyFill="1" applyBorder="1" applyAlignment="1" applyProtection="1">
      <alignment horizontal="center" vertical="center" wrapText="1"/>
    </xf>
    <xf numFmtId="0" fontId="5" fillId="5" borderId="1" xfId="0" applyFont="1" applyFill="1" applyBorder="1" applyAlignment="1">
      <alignment horizontal="center" vertical="center" wrapText="1"/>
    </xf>
    <xf numFmtId="0" fontId="3" fillId="4" borderId="6"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4" xfId="0" applyFont="1" applyFill="1" applyBorder="1" applyAlignment="1">
      <alignment horizontal="left" vertical="center" wrapText="1"/>
    </xf>
    <xf numFmtId="0" fontId="5" fillId="13" borderId="1" xfId="0" applyFont="1" applyFill="1" applyBorder="1" applyAlignment="1">
      <alignment horizontal="center" vertical="center" wrapText="1"/>
    </xf>
    <xf numFmtId="0" fontId="5" fillId="13" borderId="1" xfId="0" applyFont="1" applyFill="1" applyBorder="1" applyAlignment="1" applyProtection="1">
      <alignment horizontal="right" vertical="center" wrapText="1"/>
      <protection locked="0"/>
    </xf>
    <xf numFmtId="0" fontId="5" fillId="13" borderId="1" xfId="0" applyFont="1" applyFill="1" applyBorder="1" applyAlignment="1">
      <alignment horizontal="right" vertical="center" wrapText="1"/>
    </xf>
    <xf numFmtId="0" fontId="5" fillId="13" borderId="2" xfId="0" applyFont="1" applyFill="1" applyBorder="1" applyAlignment="1" applyProtection="1">
      <alignment horizontal="left" vertical="center" wrapText="1"/>
      <protection locked="0"/>
    </xf>
    <xf numFmtId="0" fontId="5" fillId="13" borderId="1" xfId="0" applyFont="1" applyFill="1" applyBorder="1" applyAlignment="1" applyProtection="1">
      <alignment horizontal="left" vertical="center" wrapText="1"/>
      <protection locked="0"/>
    </xf>
    <xf numFmtId="0" fontId="5" fillId="13" borderId="1" xfId="0" applyFont="1" applyFill="1" applyBorder="1" applyAlignment="1">
      <alignment horizontal="left" vertical="center" wrapText="1"/>
    </xf>
  </cellXfs>
  <cellStyles count="6">
    <cellStyle name="Excel Built-in Explanatory Text" xfId="5" xr:uid="{98663FDF-31C2-4F81-AD48-5EC6634A5B4A}"/>
    <cellStyle name="Hipersaite" xfId="2" builtinId="8"/>
    <cellStyle name="Normal 2" xfId="3" xr:uid="{153F1B51-7D7E-4A75-B822-3EF7536E7E3D}"/>
    <cellStyle name="Normal 3" xfId="4" xr:uid="{2100F0F9-86DE-4AE1-8B85-DDD88C548893}"/>
    <cellStyle name="Parasts" xfId="0" builtinId="0"/>
    <cellStyle name="Paskaidrojošs teksts" xfId="1"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dvs-limbazi.namejs.lv/Portal/Documents/Update/1466271" TargetMode="External"/><Relationship Id="rId21" Type="http://schemas.openxmlformats.org/officeDocument/2006/relationships/hyperlink" Target="https://dvs-limbazi.namejs.lv/Portal/Documents/Update/1466285" TargetMode="External"/><Relationship Id="rId34" Type="http://schemas.openxmlformats.org/officeDocument/2006/relationships/hyperlink" Target="https://dvs-limbazi.namejs.lv/Portal/Documents/Update/1466276" TargetMode="External"/><Relationship Id="rId42" Type="http://schemas.openxmlformats.org/officeDocument/2006/relationships/hyperlink" Target="https://dvs-limbazi.namejs.lv/Portal/Documents/Update/1459659" TargetMode="External"/><Relationship Id="rId47" Type="http://schemas.openxmlformats.org/officeDocument/2006/relationships/hyperlink" Target="https://dvs-limbazi.namejs.lv/Portal/Documents/Update/1466257" TargetMode="External"/><Relationship Id="rId50" Type="http://schemas.openxmlformats.org/officeDocument/2006/relationships/hyperlink" Target="https://dvs-limbazi.namejs.lv/Portal/Documents/Update/1466257" TargetMode="External"/><Relationship Id="rId55" Type="http://schemas.openxmlformats.org/officeDocument/2006/relationships/hyperlink" Target="https://dvs-limbazi.namejs.lv/Portal/Documents/Update/1466262" TargetMode="External"/><Relationship Id="rId63" Type="http://schemas.openxmlformats.org/officeDocument/2006/relationships/hyperlink" Target="https://dvs-limbazi.namejs.lv/Portal/Documents/Update/1466266" TargetMode="External"/><Relationship Id="rId7" Type="http://schemas.openxmlformats.org/officeDocument/2006/relationships/hyperlink" Target="https://dvs-limbazi.namejs.lv/Portal/Documents/Update/1466284" TargetMode="External"/><Relationship Id="rId2" Type="http://schemas.openxmlformats.org/officeDocument/2006/relationships/hyperlink" Target="https://dvs-limbazi.namejs.lv/Portal/Documents/Update/1466242" TargetMode="External"/><Relationship Id="rId16" Type="http://schemas.openxmlformats.org/officeDocument/2006/relationships/hyperlink" Target="https://dvs-limbazi.namejs.lv/Portal/Documents/Update/1466280" TargetMode="External"/><Relationship Id="rId29" Type="http://schemas.openxmlformats.org/officeDocument/2006/relationships/hyperlink" Target="https://dvs-limbazi.namejs.lv/Portal/Documents/Update/1466274" TargetMode="External"/><Relationship Id="rId11" Type="http://schemas.openxmlformats.org/officeDocument/2006/relationships/hyperlink" Target="https://dvs-limbazi.namejs.lv/Portal/Documents/Update/1466282" TargetMode="External"/><Relationship Id="rId24" Type="http://schemas.openxmlformats.org/officeDocument/2006/relationships/hyperlink" Target="https://dvs-limbazi.namejs.lv/Portal/Documents/Update/1466279" TargetMode="External"/><Relationship Id="rId32" Type="http://schemas.openxmlformats.org/officeDocument/2006/relationships/hyperlink" Target="https://dvs-limbazi.namejs.lv/Portal/Documents/Update/1466278" TargetMode="External"/><Relationship Id="rId37" Type="http://schemas.openxmlformats.org/officeDocument/2006/relationships/hyperlink" Target="https://dvs-limbazi.namejs.lv/Portal/Documents/Update/1466261" TargetMode="External"/><Relationship Id="rId40" Type="http://schemas.openxmlformats.org/officeDocument/2006/relationships/hyperlink" Target="https://dvs-limbazi.namejs.lv/Portal/Documents/Update/1466263" TargetMode="External"/><Relationship Id="rId45" Type="http://schemas.openxmlformats.org/officeDocument/2006/relationships/hyperlink" Target="https://dvs-limbazi.namejs.lv/Portal/Documents/Update/1466257" TargetMode="External"/><Relationship Id="rId53" Type="http://schemas.openxmlformats.org/officeDocument/2006/relationships/hyperlink" Target="https://dvs-limbazi.namejs.lv/Portal/Documents/Update/1466257" TargetMode="External"/><Relationship Id="rId58" Type="http://schemas.openxmlformats.org/officeDocument/2006/relationships/hyperlink" Target="https://dvs-limbazi.namejs.lv/Portal/Documents/Update/1466254" TargetMode="External"/><Relationship Id="rId5" Type="http://schemas.openxmlformats.org/officeDocument/2006/relationships/hyperlink" Target="https://dvs-limbazi.namejs.lv/Portal/Documents/Update/1466259" TargetMode="External"/><Relationship Id="rId61" Type="http://schemas.openxmlformats.org/officeDocument/2006/relationships/hyperlink" Target="https://dvs-limbazi.namejs.lv/Portal/Documents/Update/1466256" TargetMode="External"/><Relationship Id="rId19" Type="http://schemas.openxmlformats.org/officeDocument/2006/relationships/hyperlink" Target="https://dvs-limbazi.namejs.lv/Portal/Documents/Update/1466285" TargetMode="External"/><Relationship Id="rId14" Type="http://schemas.openxmlformats.org/officeDocument/2006/relationships/hyperlink" Target="https://dvs-limbazi.namejs.lv/Portal/Documents/Update/1466265" TargetMode="External"/><Relationship Id="rId22" Type="http://schemas.openxmlformats.org/officeDocument/2006/relationships/hyperlink" Target="https://dvs-limbazi.namejs.lv/Portal/Documents/Update/1466269" TargetMode="External"/><Relationship Id="rId27" Type="http://schemas.openxmlformats.org/officeDocument/2006/relationships/hyperlink" Target="https://dvs-limbazi.namejs.lv/Portal/Documents/Update/1466271" TargetMode="External"/><Relationship Id="rId30" Type="http://schemas.openxmlformats.org/officeDocument/2006/relationships/hyperlink" Target="https://dvs-limbazi.namejs.lv/Portal/Documents/Update/1466275" TargetMode="External"/><Relationship Id="rId35" Type="http://schemas.openxmlformats.org/officeDocument/2006/relationships/hyperlink" Target="https://dvs-limbazi.namejs.lv/Portal/Documents/Update/1466276" TargetMode="External"/><Relationship Id="rId43" Type="http://schemas.openxmlformats.org/officeDocument/2006/relationships/hyperlink" Target="https://dvs-limbazi.namejs.lv/Portal/Documents/Update/1459659" TargetMode="External"/><Relationship Id="rId48" Type="http://schemas.openxmlformats.org/officeDocument/2006/relationships/hyperlink" Target="https://dvs-limbazi.namejs.lv/Portal/Documents/Update/1466257" TargetMode="External"/><Relationship Id="rId56" Type="http://schemas.openxmlformats.org/officeDocument/2006/relationships/hyperlink" Target="https://dvs-limbazi.namejs.lv/Portal/Documents/Update/1466522" TargetMode="External"/><Relationship Id="rId64" Type="http://schemas.openxmlformats.org/officeDocument/2006/relationships/hyperlink" Target="https://dvs-limbazi.namejs.lv/Portal/Documents/Update/1466274" TargetMode="External"/><Relationship Id="rId8" Type="http://schemas.openxmlformats.org/officeDocument/2006/relationships/hyperlink" Target="https://dvs-limbazi.namejs.lv/Portal/Documents/Update/1466284" TargetMode="External"/><Relationship Id="rId51" Type="http://schemas.openxmlformats.org/officeDocument/2006/relationships/hyperlink" Target="https://dvs-limbazi.namejs.lv/Portal/Documents/Update/1466257" TargetMode="External"/><Relationship Id="rId3" Type="http://schemas.openxmlformats.org/officeDocument/2006/relationships/hyperlink" Target="https://dvs-limbazi.namejs.lv/Portal/Documents/Update/1459630" TargetMode="External"/><Relationship Id="rId12" Type="http://schemas.openxmlformats.org/officeDocument/2006/relationships/hyperlink" Target="https://dvs-limbazi.namejs.lv/Portal/Documents/Update/1466282" TargetMode="External"/><Relationship Id="rId17" Type="http://schemas.openxmlformats.org/officeDocument/2006/relationships/hyperlink" Target="https://dvs-limbazi.namejs.lv/Portal/Documents/Update/1466285" TargetMode="External"/><Relationship Id="rId25" Type="http://schemas.openxmlformats.org/officeDocument/2006/relationships/hyperlink" Target="https://dvs-limbazi.namejs.lv/Portal/Documents/Update/1466279" TargetMode="External"/><Relationship Id="rId33" Type="http://schemas.openxmlformats.org/officeDocument/2006/relationships/hyperlink" Target="https://dvs-limbazi.namejs.lv/Portal/Documents/Update/1466278" TargetMode="External"/><Relationship Id="rId38" Type="http://schemas.openxmlformats.org/officeDocument/2006/relationships/hyperlink" Target="https://dvs-limbazi.namejs.lv/Portal/Documents/Update/1466277" TargetMode="External"/><Relationship Id="rId46" Type="http://schemas.openxmlformats.org/officeDocument/2006/relationships/hyperlink" Target="https://dvs-limbazi.namejs.lv/Portal/Documents/Update/1466257" TargetMode="External"/><Relationship Id="rId59" Type="http://schemas.openxmlformats.org/officeDocument/2006/relationships/hyperlink" Target="https://dvs-limbazi.namejs.lv/Portal/Documents/Update/1466254" TargetMode="External"/><Relationship Id="rId20" Type="http://schemas.openxmlformats.org/officeDocument/2006/relationships/hyperlink" Target="https://dvs-limbazi.namejs.lv/Portal/Documents/Update/1466285" TargetMode="External"/><Relationship Id="rId41" Type="http://schemas.openxmlformats.org/officeDocument/2006/relationships/hyperlink" Target="https://dvs-limbazi.namejs.lv/Portal/Documents/Update/1466263" TargetMode="External"/><Relationship Id="rId54" Type="http://schemas.openxmlformats.org/officeDocument/2006/relationships/hyperlink" Target="https://dvs-limbazi.namejs.lv/Portal/Documents/Update/1466262" TargetMode="External"/><Relationship Id="rId62" Type="http://schemas.openxmlformats.org/officeDocument/2006/relationships/hyperlink" Target="https://dvs-limbazi.namejs.lv/Portal/Documents/Update/1466266" TargetMode="External"/><Relationship Id="rId1" Type="http://schemas.openxmlformats.org/officeDocument/2006/relationships/hyperlink" Target="https://dvs-limbazi.namejs.lv/Portal/Documents/Update/1466242" TargetMode="External"/><Relationship Id="rId6" Type="http://schemas.openxmlformats.org/officeDocument/2006/relationships/hyperlink" Target="https://dvs-limbazi.namejs.lv/Portal/Documents/Update/1466259" TargetMode="External"/><Relationship Id="rId15" Type="http://schemas.openxmlformats.org/officeDocument/2006/relationships/hyperlink" Target="https://dvs-limbazi.namejs.lv/Portal/Documents/Update/1466280" TargetMode="External"/><Relationship Id="rId23" Type="http://schemas.openxmlformats.org/officeDocument/2006/relationships/hyperlink" Target="https://dvs-limbazi.namejs.lv/Portal/Documents/Update/1466269" TargetMode="External"/><Relationship Id="rId28" Type="http://schemas.openxmlformats.org/officeDocument/2006/relationships/hyperlink" Target="https://dvs-limbazi.namejs.lv/Portal/Documents/Update/1466274" TargetMode="External"/><Relationship Id="rId36" Type="http://schemas.openxmlformats.org/officeDocument/2006/relationships/hyperlink" Target="https://dvs-limbazi.namejs.lv/Portal/Documents/Update/1466261" TargetMode="External"/><Relationship Id="rId49" Type="http://schemas.openxmlformats.org/officeDocument/2006/relationships/hyperlink" Target="https://dvs-limbazi.namejs.lv/Portal/Documents/Update/1466257" TargetMode="External"/><Relationship Id="rId57" Type="http://schemas.openxmlformats.org/officeDocument/2006/relationships/hyperlink" Target="https://dvs-limbazi.namejs.lv/Portal/Documents/Update/1466522" TargetMode="External"/><Relationship Id="rId10" Type="http://schemas.openxmlformats.org/officeDocument/2006/relationships/hyperlink" Target="https://dvs-limbazi.namejs.lv/Portal/Documents/Update/1466264" TargetMode="External"/><Relationship Id="rId31" Type="http://schemas.openxmlformats.org/officeDocument/2006/relationships/hyperlink" Target="https://dvs-limbazi.namejs.lv/Portal/Documents/Update/1466275" TargetMode="External"/><Relationship Id="rId44" Type="http://schemas.openxmlformats.org/officeDocument/2006/relationships/hyperlink" Target="https://dvs-limbazi.namejs.lv/Portal/Documents/Update/1466303" TargetMode="External"/><Relationship Id="rId52" Type="http://schemas.openxmlformats.org/officeDocument/2006/relationships/hyperlink" Target="https://dvs-limbazi.namejs.lv/Portal/Documents/Update/1466257" TargetMode="External"/><Relationship Id="rId60" Type="http://schemas.openxmlformats.org/officeDocument/2006/relationships/hyperlink" Target="https://dvs-limbazi.namejs.lv/Portal/Documents/Update/1466256" TargetMode="External"/><Relationship Id="rId65" Type="http://schemas.openxmlformats.org/officeDocument/2006/relationships/printerSettings" Target="../printerSettings/printerSettings1.bin"/><Relationship Id="rId4" Type="http://schemas.openxmlformats.org/officeDocument/2006/relationships/hyperlink" Target="https://dvs-limbazi.namejs.lv/Portal/Documents/Update/1459630" TargetMode="External"/><Relationship Id="rId9" Type="http://schemas.openxmlformats.org/officeDocument/2006/relationships/hyperlink" Target="https://dvs-limbazi.namejs.lv/Portal/Documents/Update/1466264" TargetMode="External"/><Relationship Id="rId13" Type="http://schemas.openxmlformats.org/officeDocument/2006/relationships/hyperlink" Target="https://dvs-limbazi.namejs.lv/Portal/Documents/Update/1466265" TargetMode="External"/><Relationship Id="rId18" Type="http://schemas.openxmlformats.org/officeDocument/2006/relationships/hyperlink" Target="https://dvs-limbazi.namejs.lv/Portal/Documents/Update/1466285" TargetMode="External"/><Relationship Id="rId39" Type="http://schemas.openxmlformats.org/officeDocument/2006/relationships/hyperlink" Target="https://dvs-limbazi.namejs.lv/Portal/Documents/Update/146627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E1D9C-28CE-4C14-97EA-E006ACC3F6C9}">
  <sheetPr filterMode="1">
    <tabColor rgb="FF92D050"/>
    <pageSetUpPr fitToPage="1"/>
  </sheetPr>
  <dimension ref="A1:V461"/>
  <sheetViews>
    <sheetView showGridLines="0" tabSelected="1" topLeftCell="A405" zoomScale="70" zoomScaleNormal="70" workbookViewId="0">
      <selection activeCell="L317" sqref="L317"/>
    </sheetView>
  </sheetViews>
  <sheetFormatPr defaultColWidth="8.85546875" defaultRowHeight="15.75" outlineLevelRow="4" x14ac:dyDescent="0.25"/>
  <cols>
    <col min="1" max="1" width="9.5703125" style="3" customWidth="1"/>
    <col min="2" max="2" width="18.140625" style="5" customWidth="1"/>
    <col min="3" max="3" width="18.42578125" style="1" customWidth="1"/>
    <col min="4" max="4" width="6.85546875" style="4" customWidth="1"/>
    <col min="5" max="5" width="24.5703125" style="3" customWidth="1"/>
    <col min="6" max="7" width="10.5703125" style="3" customWidth="1"/>
    <col min="8" max="8" width="24.42578125" style="3" customWidth="1"/>
    <col min="9" max="9" width="12.5703125" style="3" customWidth="1"/>
    <col min="10" max="10" width="11.140625" style="3" customWidth="1"/>
    <col min="11" max="11" width="15" style="3" customWidth="1"/>
    <col min="12" max="13" width="37.5703125" style="3" customWidth="1"/>
    <col min="14" max="14" width="8.85546875" style="1"/>
    <col min="15" max="15" width="18.42578125" style="2" customWidth="1"/>
    <col min="16" max="16384" width="8.85546875" style="1"/>
  </cols>
  <sheetData>
    <row r="1" spans="1:15" ht="14.1" customHeight="1" x14ac:dyDescent="0.25">
      <c r="A1" s="234" t="s">
        <v>1077</v>
      </c>
      <c r="B1" s="234"/>
      <c r="C1" s="229" t="s">
        <v>1076</v>
      </c>
      <c r="D1" s="229" t="s">
        <v>1075</v>
      </c>
      <c r="E1" s="229" t="s">
        <v>1074</v>
      </c>
      <c r="F1" s="229" t="s">
        <v>1073</v>
      </c>
      <c r="G1" s="229" t="s">
        <v>1068</v>
      </c>
      <c r="H1" s="229" t="s">
        <v>1067</v>
      </c>
      <c r="I1" s="230" t="s">
        <v>1072</v>
      </c>
      <c r="J1" s="230" t="s">
        <v>1071</v>
      </c>
      <c r="K1" s="231" t="s">
        <v>1070</v>
      </c>
      <c r="L1" s="232" t="s">
        <v>1066</v>
      </c>
      <c r="M1" s="160" t="s">
        <v>1069</v>
      </c>
    </row>
    <row r="2" spans="1:15" ht="41.25" hidden="1" customHeight="1" x14ac:dyDescent="0.25">
      <c r="A2" s="234"/>
      <c r="B2" s="234"/>
      <c r="C2" s="229"/>
      <c r="D2" s="229"/>
      <c r="E2" s="229"/>
      <c r="F2" s="229"/>
      <c r="G2" s="229"/>
      <c r="H2" s="229"/>
      <c r="I2" s="230"/>
      <c r="J2" s="230"/>
      <c r="K2" s="231"/>
      <c r="L2" s="233"/>
      <c r="M2" s="161"/>
      <c r="O2" s="1"/>
    </row>
    <row r="3" spans="1:15" ht="75" outlineLevel="3" collapsed="1" x14ac:dyDescent="0.25">
      <c r="A3" s="171" t="s">
        <v>1065</v>
      </c>
      <c r="B3" s="197" t="s">
        <v>1040</v>
      </c>
      <c r="C3" s="197" t="s">
        <v>1039</v>
      </c>
      <c r="D3" s="136" t="s">
        <v>54</v>
      </c>
      <c r="E3" s="158" t="s">
        <v>941</v>
      </c>
      <c r="F3" s="18" t="s">
        <v>431</v>
      </c>
      <c r="G3" s="19">
        <v>4002</v>
      </c>
      <c r="H3" s="52" t="s">
        <v>1063</v>
      </c>
      <c r="I3" s="58">
        <v>0</v>
      </c>
      <c r="J3" s="58">
        <v>3000</v>
      </c>
      <c r="K3" s="57">
        <f t="shared" ref="K3:K10" si="0">J3-I3</f>
        <v>3000</v>
      </c>
      <c r="L3" s="53" t="s">
        <v>1064</v>
      </c>
      <c r="M3" s="184" t="s">
        <v>1038</v>
      </c>
      <c r="O3" s="1"/>
    </row>
    <row r="4" spans="1:15" ht="60" outlineLevel="3" x14ac:dyDescent="0.25">
      <c r="A4" s="172"/>
      <c r="B4" s="198"/>
      <c r="C4" s="198"/>
      <c r="D4" s="136" t="s">
        <v>50</v>
      </c>
      <c r="E4" s="158" t="s">
        <v>1062</v>
      </c>
      <c r="F4" s="197" t="s">
        <v>149</v>
      </c>
      <c r="G4" s="187">
        <v>420</v>
      </c>
      <c r="H4" s="52" t="s">
        <v>848</v>
      </c>
      <c r="I4" s="58">
        <v>0</v>
      </c>
      <c r="J4" s="58">
        <v>1000</v>
      </c>
      <c r="K4" s="57">
        <f t="shared" si="0"/>
        <v>1000</v>
      </c>
      <c r="L4" s="53" t="s">
        <v>1061</v>
      </c>
      <c r="M4" s="185"/>
      <c r="O4" s="1"/>
    </row>
    <row r="5" spans="1:15" ht="30" outlineLevel="3" x14ac:dyDescent="0.25">
      <c r="A5" s="172"/>
      <c r="B5" s="198"/>
      <c r="C5" s="198"/>
      <c r="D5" s="136" t="s">
        <v>48</v>
      </c>
      <c r="E5" s="158" t="s">
        <v>1060</v>
      </c>
      <c r="F5" s="198"/>
      <c r="G5" s="195"/>
      <c r="H5" s="52" t="s">
        <v>1059</v>
      </c>
      <c r="I5" s="58">
        <v>0</v>
      </c>
      <c r="J5" s="58">
        <v>300</v>
      </c>
      <c r="K5" s="57">
        <f t="shared" si="0"/>
        <v>300</v>
      </c>
      <c r="L5" s="53" t="s">
        <v>1058</v>
      </c>
      <c r="M5" s="185"/>
      <c r="O5" s="1"/>
    </row>
    <row r="6" spans="1:15" ht="45" outlineLevel="3" x14ac:dyDescent="0.25">
      <c r="A6" s="172"/>
      <c r="B6" s="198"/>
      <c r="C6" s="198"/>
      <c r="D6" s="136" t="s">
        <v>45</v>
      </c>
      <c r="E6" s="158" t="s">
        <v>1057</v>
      </c>
      <c r="F6" s="198"/>
      <c r="G6" s="195"/>
      <c r="H6" s="52" t="s">
        <v>1056</v>
      </c>
      <c r="I6" s="58">
        <v>0</v>
      </c>
      <c r="J6" s="58">
        <v>400</v>
      </c>
      <c r="K6" s="57">
        <f t="shared" si="0"/>
        <v>400</v>
      </c>
      <c r="L6" s="53" t="s">
        <v>1055</v>
      </c>
      <c r="M6" s="185"/>
      <c r="O6" s="1"/>
    </row>
    <row r="7" spans="1:15" ht="24" customHeight="1" outlineLevel="3" x14ac:dyDescent="0.25">
      <c r="A7" s="172"/>
      <c r="B7" s="198"/>
      <c r="C7" s="198"/>
      <c r="D7" s="136" t="s">
        <v>42</v>
      </c>
      <c r="E7" s="158" t="s">
        <v>677</v>
      </c>
      <c r="F7" s="198"/>
      <c r="G7" s="195"/>
      <c r="H7" s="52" t="s">
        <v>1054</v>
      </c>
      <c r="I7" s="58">
        <v>0</v>
      </c>
      <c r="J7" s="58">
        <v>200</v>
      </c>
      <c r="K7" s="57">
        <f t="shared" si="0"/>
        <v>200</v>
      </c>
      <c r="L7" s="53" t="s">
        <v>1053</v>
      </c>
      <c r="M7" s="185"/>
      <c r="O7" s="1"/>
    </row>
    <row r="8" spans="1:15" ht="30" outlineLevel="3" x14ac:dyDescent="0.25">
      <c r="A8" s="172"/>
      <c r="B8" s="198"/>
      <c r="C8" s="198"/>
      <c r="D8" s="136" t="s">
        <v>39</v>
      </c>
      <c r="E8" s="158" t="s">
        <v>1052</v>
      </c>
      <c r="F8" s="198"/>
      <c r="G8" s="195"/>
      <c r="H8" s="52" t="s">
        <v>1051</v>
      </c>
      <c r="I8" s="58">
        <v>0</v>
      </c>
      <c r="J8" s="58">
        <v>500</v>
      </c>
      <c r="K8" s="57">
        <f t="shared" si="0"/>
        <v>500</v>
      </c>
      <c r="L8" s="53" t="s">
        <v>1050</v>
      </c>
      <c r="M8" s="185"/>
      <c r="O8" s="1"/>
    </row>
    <row r="9" spans="1:15" ht="45" outlineLevel="3" x14ac:dyDescent="0.25">
      <c r="A9" s="172"/>
      <c r="B9" s="198"/>
      <c r="C9" s="198"/>
      <c r="D9" s="136" t="s">
        <v>36</v>
      </c>
      <c r="E9" s="159" t="s">
        <v>1049</v>
      </c>
      <c r="F9" s="198"/>
      <c r="G9" s="195"/>
      <c r="H9" s="52" t="s">
        <v>893</v>
      </c>
      <c r="I9" s="58">
        <v>250</v>
      </c>
      <c r="J9" s="58">
        <v>1500</v>
      </c>
      <c r="K9" s="57">
        <f t="shared" si="0"/>
        <v>1250</v>
      </c>
      <c r="L9" s="53" t="s">
        <v>1048</v>
      </c>
      <c r="M9" s="185"/>
      <c r="O9" s="1"/>
    </row>
    <row r="10" spans="1:15" ht="60" outlineLevel="3" x14ac:dyDescent="0.25">
      <c r="A10" s="172"/>
      <c r="B10" s="198"/>
      <c r="C10" s="198"/>
      <c r="D10" s="136" t="s">
        <v>33</v>
      </c>
      <c r="E10" s="158" t="s">
        <v>1043</v>
      </c>
      <c r="F10" s="198"/>
      <c r="G10" s="195"/>
      <c r="H10" s="52" t="s">
        <v>1047</v>
      </c>
      <c r="I10" s="58">
        <v>250</v>
      </c>
      <c r="J10" s="58">
        <v>500</v>
      </c>
      <c r="K10" s="57">
        <f t="shared" si="0"/>
        <v>250</v>
      </c>
      <c r="L10" s="53" t="s">
        <v>1046</v>
      </c>
      <c r="M10" s="185"/>
      <c r="O10" s="1"/>
    </row>
    <row r="11" spans="1:15" ht="45" outlineLevel="3" x14ac:dyDescent="0.25">
      <c r="A11" s="172"/>
      <c r="B11" s="198"/>
      <c r="C11" s="198"/>
      <c r="D11" s="136" t="s">
        <v>31</v>
      </c>
      <c r="E11" s="158" t="s">
        <v>1043</v>
      </c>
      <c r="F11" s="198"/>
      <c r="G11" s="195"/>
      <c r="H11" s="52" t="s">
        <v>1044</v>
      </c>
      <c r="I11" s="58">
        <v>0</v>
      </c>
      <c r="J11" s="58">
        <v>300</v>
      </c>
      <c r="K11" s="57">
        <v>300</v>
      </c>
      <c r="L11" s="53" t="s">
        <v>1045</v>
      </c>
      <c r="M11" s="185"/>
      <c r="O11" s="1"/>
    </row>
    <row r="12" spans="1:15" ht="60" outlineLevel="3" x14ac:dyDescent="0.25">
      <c r="A12" s="172"/>
      <c r="B12" s="198"/>
      <c r="C12" s="198"/>
      <c r="D12" s="136" t="s">
        <v>28</v>
      </c>
      <c r="E12" s="158" t="s">
        <v>1043</v>
      </c>
      <c r="F12" s="198"/>
      <c r="G12" s="195"/>
      <c r="H12" s="52" t="s">
        <v>1042</v>
      </c>
      <c r="I12" s="58">
        <v>0</v>
      </c>
      <c r="J12" s="58">
        <v>300</v>
      </c>
      <c r="K12" s="57">
        <f>J12-I12</f>
        <v>300</v>
      </c>
      <c r="L12" s="53" t="s">
        <v>1041</v>
      </c>
      <c r="M12" s="185"/>
      <c r="O12" s="1"/>
    </row>
    <row r="13" spans="1:15" ht="70.5" customHeight="1" outlineLevel="2" x14ac:dyDescent="0.25">
      <c r="A13" s="35">
        <v>811</v>
      </c>
      <c r="B13" s="34" t="s">
        <v>1040</v>
      </c>
      <c r="C13" s="30" t="s">
        <v>1039</v>
      </c>
      <c r="D13" s="30"/>
      <c r="E13" s="30"/>
      <c r="F13" s="30"/>
      <c r="G13" s="30"/>
      <c r="H13" s="30"/>
      <c r="I13" s="29">
        <f>SUM(I3:I12)</f>
        <v>500</v>
      </c>
      <c r="J13" s="29">
        <f>SUM(J3:J12)</f>
        <v>8000</v>
      </c>
      <c r="K13" s="28">
        <f>SUM(K3:K12)</f>
        <v>7500</v>
      </c>
      <c r="L13" s="32"/>
      <c r="M13" s="31" t="s">
        <v>1038</v>
      </c>
    </row>
    <row r="14" spans="1:15" ht="79.5" customHeight="1" outlineLevel="3" x14ac:dyDescent="0.25">
      <c r="A14" s="191" t="s">
        <v>1037</v>
      </c>
      <c r="B14" s="173" t="s">
        <v>1014</v>
      </c>
      <c r="C14" s="174" t="s">
        <v>1013</v>
      </c>
      <c r="D14" s="18" t="s">
        <v>54</v>
      </c>
      <c r="E14" s="124">
        <v>46256</v>
      </c>
      <c r="F14" s="174" t="s">
        <v>431</v>
      </c>
      <c r="G14" s="19">
        <v>420</v>
      </c>
      <c r="H14" s="64" t="s">
        <v>1035</v>
      </c>
      <c r="I14" s="58">
        <v>0</v>
      </c>
      <c r="J14" s="58">
        <v>800</v>
      </c>
      <c r="K14" s="57">
        <f>J14-I14</f>
        <v>800</v>
      </c>
      <c r="L14" s="63" t="s">
        <v>1036</v>
      </c>
      <c r="M14" s="184" t="s">
        <v>1012</v>
      </c>
    </row>
    <row r="15" spans="1:15" ht="75" outlineLevel="3" x14ac:dyDescent="0.25">
      <c r="A15" s="191"/>
      <c r="B15" s="173"/>
      <c r="C15" s="174"/>
      <c r="D15" s="18" t="s">
        <v>50</v>
      </c>
      <c r="E15" s="124">
        <v>46305</v>
      </c>
      <c r="F15" s="174"/>
      <c r="G15" s="19">
        <v>4103</v>
      </c>
      <c r="H15" s="64" t="s">
        <v>1033</v>
      </c>
      <c r="I15" s="58">
        <v>600</v>
      </c>
      <c r="J15" s="58">
        <v>4064</v>
      </c>
      <c r="K15" s="57">
        <f>J15-I15</f>
        <v>3464</v>
      </c>
      <c r="L15" s="63" t="s">
        <v>1034</v>
      </c>
      <c r="M15" s="185"/>
    </row>
    <row r="16" spans="1:15" ht="90" outlineLevel="3" x14ac:dyDescent="0.25">
      <c r="A16" s="191"/>
      <c r="B16" s="173"/>
      <c r="C16" s="174"/>
      <c r="D16" s="18" t="s">
        <v>48</v>
      </c>
      <c r="E16" s="124">
        <v>46136</v>
      </c>
      <c r="F16" s="174"/>
      <c r="G16" s="19">
        <v>420</v>
      </c>
      <c r="H16" s="64" t="s">
        <v>1031</v>
      </c>
      <c r="I16" s="58">
        <v>0</v>
      </c>
      <c r="J16" s="58">
        <v>450</v>
      </c>
      <c r="K16" s="57">
        <f>J16-I16</f>
        <v>450</v>
      </c>
      <c r="L16" s="63" t="s">
        <v>1032</v>
      </c>
      <c r="M16" s="185"/>
    </row>
    <row r="17" spans="1:13" ht="46.9" customHeight="1" outlineLevel="3" x14ac:dyDescent="0.25">
      <c r="A17" s="191"/>
      <c r="B17" s="173"/>
      <c r="C17" s="174"/>
      <c r="D17" s="18" t="s">
        <v>45</v>
      </c>
      <c r="E17" s="65" t="s">
        <v>1030</v>
      </c>
      <c r="F17" s="174"/>
      <c r="G17" s="19">
        <v>4187</v>
      </c>
      <c r="H17" s="64" t="s">
        <v>1029</v>
      </c>
      <c r="I17" s="58">
        <v>1400</v>
      </c>
      <c r="J17" s="58">
        <v>2000</v>
      </c>
      <c r="K17" s="57">
        <v>600</v>
      </c>
      <c r="L17" s="63" t="s">
        <v>1028</v>
      </c>
      <c r="M17" s="185"/>
    </row>
    <row r="18" spans="1:13" ht="30" outlineLevel="3" x14ac:dyDescent="0.25">
      <c r="A18" s="191"/>
      <c r="B18" s="173"/>
      <c r="C18" s="174"/>
      <c r="D18" s="18" t="s">
        <v>42</v>
      </c>
      <c r="E18" s="124">
        <v>46284</v>
      </c>
      <c r="F18" s="174"/>
      <c r="G18" s="187">
        <v>420</v>
      </c>
      <c r="H18" s="64" t="s">
        <v>1027</v>
      </c>
      <c r="I18" s="58">
        <v>0</v>
      </c>
      <c r="J18" s="58">
        <v>400</v>
      </c>
      <c r="K18" s="57">
        <f>J18-I18</f>
        <v>400</v>
      </c>
      <c r="L18" s="53" t="s">
        <v>1026</v>
      </c>
      <c r="M18" s="185"/>
    </row>
    <row r="19" spans="1:13" ht="90" outlineLevel="3" x14ac:dyDescent="0.25">
      <c r="A19" s="191"/>
      <c r="B19" s="173"/>
      <c r="C19" s="174"/>
      <c r="D19" s="18" t="s">
        <v>39</v>
      </c>
      <c r="E19" s="124">
        <v>46143</v>
      </c>
      <c r="F19" s="174"/>
      <c r="G19" s="195"/>
      <c r="H19" s="64" t="s">
        <v>1025</v>
      </c>
      <c r="I19" s="58">
        <v>0</v>
      </c>
      <c r="J19" s="58">
        <v>900</v>
      </c>
      <c r="K19" s="57">
        <f>J19-I19</f>
        <v>900</v>
      </c>
      <c r="L19" s="63" t="s">
        <v>1024</v>
      </c>
      <c r="M19" s="185"/>
    </row>
    <row r="20" spans="1:13" ht="60" outlineLevel="3" x14ac:dyDescent="0.25">
      <c r="A20" s="191"/>
      <c r="B20" s="173"/>
      <c r="C20" s="174"/>
      <c r="D20" s="18" t="s">
        <v>36</v>
      </c>
      <c r="E20" s="65" t="s">
        <v>1023</v>
      </c>
      <c r="F20" s="174"/>
      <c r="G20" s="195"/>
      <c r="H20" s="64" t="s">
        <v>1022</v>
      </c>
      <c r="I20" s="58">
        <v>100</v>
      </c>
      <c r="J20" s="58">
        <v>220</v>
      </c>
      <c r="K20" s="57">
        <f>J20-I20</f>
        <v>120</v>
      </c>
      <c r="L20" s="63" t="s">
        <v>1021</v>
      </c>
      <c r="M20" s="185"/>
    </row>
    <row r="21" spans="1:13" ht="90" outlineLevel="3" x14ac:dyDescent="0.25">
      <c r="A21" s="191"/>
      <c r="B21" s="173"/>
      <c r="C21" s="174"/>
      <c r="D21" s="18" t="s">
        <v>33</v>
      </c>
      <c r="E21" s="65" t="s">
        <v>1020</v>
      </c>
      <c r="F21" s="174"/>
      <c r="G21" s="195"/>
      <c r="H21" s="64" t="s">
        <v>1019</v>
      </c>
      <c r="I21" s="58">
        <v>240</v>
      </c>
      <c r="J21" s="58">
        <v>180</v>
      </c>
      <c r="K21" s="57">
        <f>J21-I21</f>
        <v>-60</v>
      </c>
      <c r="L21" s="63" t="s">
        <v>1018</v>
      </c>
      <c r="M21" s="185"/>
    </row>
    <row r="22" spans="1:13" ht="30" outlineLevel="3" x14ac:dyDescent="0.25">
      <c r="A22" s="191"/>
      <c r="B22" s="173"/>
      <c r="C22" s="174"/>
      <c r="D22" s="18" t="s">
        <v>31</v>
      </c>
      <c r="E22" s="65" t="s">
        <v>1017</v>
      </c>
      <c r="F22" s="174"/>
      <c r="G22" s="196"/>
      <c r="H22" s="64" t="s">
        <v>1016</v>
      </c>
      <c r="I22" s="58">
        <v>0</v>
      </c>
      <c r="J22" s="58">
        <v>600</v>
      </c>
      <c r="K22" s="57">
        <f>J22-I22</f>
        <v>600</v>
      </c>
      <c r="L22" s="53" t="s">
        <v>1015</v>
      </c>
      <c r="M22" s="186"/>
    </row>
    <row r="23" spans="1:13" ht="64.5" customHeight="1" outlineLevel="2" x14ac:dyDescent="0.25">
      <c r="A23" s="35">
        <v>812</v>
      </c>
      <c r="B23" s="34" t="s">
        <v>1014</v>
      </c>
      <c r="C23" s="30" t="s">
        <v>1013</v>
      </c>
      <c r="D23" s="30"/>
      <c r="E23" s="30"/>
      <c r="F23" s="30"/>
      <c r="G23" s="30"/>
      <c r="H23" s="30"/>
      <c r="I23" s="29">
        <f>SUM(I14:I22)</f>
        <v>2340</v>
      </c>
      <c r="J23" s="29">
        <f>SUM(J14:J22)</f>
        <v>9614</v>
      </c>
      <c r="K23" s="28">
        <f>SUM(K14:K22)</f>
        <v>7274</v>
      </c>
      <c r="L23" s="32"/>
      <c r="M23" s="31" t="s">
        <v>1012</v>
      </c>
    </row>
    <row r="24" spans="1:13" ht="15.6" customHeight="1" outlineLevel="3" x14ac:dyDescent="0.25">
      <c r="A24" s="171" t="s">
        <v>1011</v>
      </c>
      <c r="B24" s="197" t="s">
        <v>997</v>
      </c>
      <c r="C24" s="114" t="s">
        <v>996</v>
      </c>
      <c r="D24" s="18" t="s">
        <v>54</v>
      </c>
      <c r="E24" s="68" t="s">
        <v>1010</v>
      </c>
      <c r="F24" s="197" t="s">
        <v>431</v>
      </c>
      <c r="G24" s="187">
        <v>420</v>
      </c>
      <c r="H24" s="156" t="s">
        <v>1009</v>
      </c>
      <c r="I24" s="155"/>
      <c r="J24" s="155">
        <v>700</v>
      </c>
      <c r="K24" s="57">
        <f t="shared" ref="K24:K32" si="1">J24-I24</f>
        <v>700</v>
      </c>
      <c r="L24" s="63"/>
      <c r="M24" s="184" t="s">
        <v>995</v>
      </c>
    </row>
    <row r="25" spans="1:13" ht="30" outlineLevel="3" x14ac:dyDescent="0.25">
      <c r="A25" s="172"/>
      <c r="B25" s="198"/>
      <c r="C25" s="114" t="s">
        <v>996</v>
      </c>
      <c r="D25" s="18" t="s">
        <v>50</v>
      </c>
      <c r="E25" s="68" t="s">
        <v>1004</v>
      </c>
      <c r="F25" s="198"/>
      <c r="G25" s="195"/>
      <c r="H25" s="156" t="s">
        <v>1008</v>
      </c>
      <c r="I25" s="155"/>
      <c r="J25" s="155">
        <v>350</v>
      </c>
      <c r="K25" s="57">
        <f t="shared" si="1"/>
        <v>350</v>
      </c>
      <c r="L25" s="63"/>
      <c r="M25" s="185"/>
    </row>
    <row r="26" spans="1:13" ht="30" outlineLevel="3" x14ac:dyDescent="0.25">
      <c r="A26" s="172"/>
      <c r="B26" s="198"/>
      <c r="C26" s="114" t="s">
        <v>996</v>
      </c>
      <c r="D26" s="18" t="s">
        <v>48</v>
      </c>
      <c r="E26" s="68" t="s">
        <v>1004</v>
      </c>
      <c r="F26" s="198"/>
      <c r="G26" s="195"/>
      <c r="H26" s="156" t="s">
        <v>1007</v>
      </c>
      <c r="I26" s="155"/>
      <c r="J26" s="155">
        <v>144</v>
      </c>
      <c r="K26" s="57">
        <f t="shared" si="1"/>
        <v>144</v>
      </c>
      <c r="L26" s="63"/>
      <c r="M26" s="185"/>
    </row>
    <row r="27" spans="1:13" ht="30" outlineLevel="3" x14ac:dyDescent="0.25">
      <c r="A27" s="172"/>
      <c r="B27" s="198"/>
      <c r="C27" s="114" t="s">
        <v>996</v>
      </c>
      <c r="D27" s="18" t="s">
        <v>45</v>
      </c>
      <c r="E27" s="68" t="s">
        <v>101</v>
      </c>
      <c r="F27" s="198"/>
      <c r="G27" s="195"/>
      <c r="H27" s="156" t="s">
        <v>1006</v>
      </c>
      <c r="I27" s="155"/>
      <c r="J27" s="155">
        <v>150</v>
      </c>
      <c r="K27" s="57">
        <f t="shared" si="1"/>
        <v>150</v>
      </c>
      <c r="L27" s="63"/>
      <c r="M27" s="185"/>
    </row>
    <row r="28" spans="1:13" ht="15.6" customHeight="1" outlineLevel="3" x14ac:dyDescent="0.25">
      <c r="A28" s="172"/>
      <c r="B28" s="198"/>
      <c r="C28" s="114" t="s">
        <v>996</v>
      </c>
      <c r="D28" s="18" t="s">
        <v>42</v>
      </c>
      <c r="E28" s="68" t="s">
        <v>939</v>
      </c>
      <c r="F28" s="198"/>
      <c r="G28" s="195"/>
      <c r="H28" s="156" t="s">
        <v>1005</v>
      </c>
      <c r="I28" s="155"/>
      <c r="J28" s="155">
        <v>150</v>
      </c>
      <c r="K28" s="57">
        <f t="shared" si="1"/>
        <v>150</v>
      </c>
      <c r="L28" s="63"/>
      <c r="M28" s="185"/>
    </row>
    <row r="29" spans="1:13" ht="30" outlineLevel="3" x14ac:dyDescent="0.25">
      <c r="A29" s="172"/>
      <c r="B29" s="198"/>
      <c r="C29" s="114" t="s">
        <v>996</v>
      </c>
      <c r="D29" s="18" t="s">
        <v>39</v>
      </c>
      <c r="E29" s="68" t="s">
        <v>1004</v>
      </c>
      <c r="F29" s="198"/>
      <c r="G29" s="195"/>
      <c r="H29" s="156" t="s">
        <v>1003</v>
      </c>
      <c r="I29" s="155"/>
      <c r="J29" s="155">
        <v>200</v>
      </c>
      <c r="K29" s="57">
        <f t="shared" si="1"/>
        <v>200</v>
      </c>
      <c r="L29" s="63"/>
      <c r="M29" s="185"/>
    </row>
    <row r="30" spans="1:13" ht="15.6" customHeight="1" outlineLevel="3" x14ac:dyDescent="0.25">
      <c r="A30" s="172"/>
      <c r="B30" s="198"/>
      <c r="C30" s="114" t="s">
        <v>996</v>
      </c>
      <c r="D30" s="18" t="s">
        <v>36</v>
      </c>
      <c r="E30" s="68" t="s">
        <v>156</v>
      </c>
      <c r="F30" s="198"/>
      <c r="G30" s="195"/>
      <c r="H30" s="156" t="s">
        <v>1002</v>
      </c>
      <c r="I30" s="155"/>
      <c r="J30" s="155">
        <v>45</v>
      </c>
      <c r="K30" s="57">
        <f t="shared" si="1"/>
        <v>45</v>
      </c>
      <c r="L30" s="63"/>
      <c r="M30" s="185"/>
    </row>
    <row r="31" spans="1:13" ht="30" outlineLevel="3" x14ac:dyDescent="0.25">
      <c r="A31" s="172"/>
      <c r="B31" s="198"/>
      <c r="C31" s="114" t="s">
        <v>996</v>
      </c>
      <c r="D31" s="18" t="s">
        <v>33</v>
      </c>
      <c r="E31" s="68" t="s">
        <v>156</v>
      </c>
      <c r="F31" s="198"/>
      <c r="G31" s="195"/>
      <c r="H31" s="156" t="s">
        <v>1001</v>
      </c>
      <c r="I31" s="155"/>
      <c r="J31" s="155">
        <v>115</v>
      </c>
      <c r="K31" s="57">
        <f t="shared" si="1"/>
        <v>115</v>
      </c>
      <c r="L31" s="63"/>
      <c r="M31" s="185"/>
    </row>
    <row r="32" spans="1:13" ht="128.25" customHeight="1" outlineLevel="3" x14ac:dyDescent="0.25">
      <c r="A32" s="178"/>
      <c r="B32" s="201"/>
      <c r="C32" s="114" t="s">
        <v>996</v>
      </c>
      <c r="D32" s="18" t="s">
        <v>31</v>
      </c>
      <c r="E32" s="68" t="s">
        <v>1000</v>
      </c>
      <c r="F32" s="201"/>
      <c r="G32" s="196"/>
      <c r="H32" s="156" t="s">
        <v>999</v>
      </c>
      <c r="I32" s="155"/>
      <c r="J32" s="155">
        <v>200</v>
      </c>
      <c r="K32" s="57">
        <f t="shared" si="1"/>
        <v>200</v>
      </c>
      <c r="L32" s="63" t="s">
        <v>998</v>
      </c>
      <c r="M32" s="186"/>
    </row>
    <row r="33" spans="1:13" ht="38.25" outlineLevel="2" x14ac:dyDescent="0.25">
      <c r="A33" s="35">
        <v>813</v>
      </c>
      <c r="B33" s="34" t="s">
        <v>997</v>
      </c>
      <c r="C33" s="30" t="s">
        <v>996</v>
      </c>
      <c r="D33" s="30"/>
      <c r="E33" s="30"/>
      <c r="F33" s="30"/>
      <c r="G33" s="30"/>
      <c r="H33" s="30"/>
      <c r="I33" s="29">
        <f>SUM(I24:I31)</f>
        <v>0</v>
      </c>
      <c r="J33" s="29">
        <f>SUM(J24:J32)</f>
        <v>2054</v>
      </c>
      <c r="K33" s="28">
        <f>SUM(K24:K32)</f>
        <v>2054</v>
      </c>
      <c r="L33" s="32"/>
      <c r="M33" s="31" t="s">
        <v>995</v>
      </c>
    </row>
    <row r="34" spans="1:13" ht="51" customHeight="1" outlineLevel="3" x14ac:dyDescent="0.25">
      <c r="A34" s="191" t="s">
        <v>994</v>
      </c>
      <c r="B34" s="173" t="s">
        <v>951</v>
      </c>
      <c r="C34" s="174" t="s">
        <v>949</v>
      </c>
      <c r="D34" s="18" t="s">
        <v>54</v>
      </c>
      <c r="E34" s="152">
        <v>46344</v>
      </c>
      <c r="F34" s="180" t="s">
        <v>149</v>
      </c>
      <c r="G34" s="19">
        <v>4205</v>
      </c>
      <c r="H34" s="94" t="s">
        <v>993</v>
      </c>
      <c r="I34" s="143">
        <v>0</v>
      </c>
      <c r="J34" s="151">
        <v>6500</v>
      </c>
      <c r="K34" s="150">
        <f>J34-I34</f>
        <v>6500</v>
      </c>
      <c r="L34" s="144" t="s">
        <v>992</v>
      </c>
      <c r="M34" s="184" t="s">
        <v>950</v>
      </c>
    </row>
    <row r="35" spans="1:13" ht="28.15" customHeight="1" outlineLevel="3" x14ac:dyDescent="0.25">
      <c r="A35" s="191"/>
      <c r="B35" s="173"/>
      <c r="C35" s="174"/>
      <c r="D35" s="18" t="s">
        <v>50</v>
      </c>
      <c r="E35" s="152">
        <v>46146</v>
      </c>
      <c r="F35" s="180"/>
      <c r="G35" s="19">
        <v>4220</v>
      </c>
      <c r="H35" s="94" t="s">
        <v>991</v>
      </c>
      <c r="I35" s="143">
        <v>0</v>
      </c>
      <c r="J35" s="151">
        <v>3500</v>
      </c>
      <c r="K35" s="150">
        <v>3500</v>
      </c>
      <c r="L35" s="149" t="s">
        <v>990</v>
      </c>
      <c r="M35" s="185"/>
    </row>
    <row r="36" spans="1:13" ht="30" outlineLevel="3" x14ac:dyDescent="0.25">
      <c r="A36" s="191"/>
      <c r="B36" s="173"/>
      <c r="C36" s="174"/>
      <c r="D36" s="18" t="s">
        <v>48</v>
      </c>
      <c r="E36" s="152">
        <v>46337</v>
      </c>
      <c r="F36" s="180"/>
      <c r="G36" s="19">
        <v>4286</v>
      </c>
      <c r="H36" s="94" t="s">
        <v>989</v>
      </c>
      <c r="I36" s="143">
        <v>0</v>
      </c>
      <c r="J36" s="151">
        <v>3400</v>
      </c>
      <c r="K36" s="150">
        <v>3400</v>
      </c>
      <c r="L36" s="149" t="s">
        <v>988</v>
      </c>
      <c r="M36" s="185"/>
    </row>
    <row r="37" spans="1:13" ht="30" outlineLevel="3" x14ac:dyDescent="0.25">
      <c r="A37" s="191"/>
      <c r="B37" s="173"/>
      <c r="C37" s="174"/>
      <c r="D37" s="18" t="s">
        <v>45</v>
      </c>
      <c r="E37" s="152">
        <v>46187</v>
      </c>
      <c r="F37" s="180"/>
      <c r="G37" s="19">
        <v>420</v>
      </c>
      <c r="H37" s="94" t="s">
        <v>987</v>
      </c>
      <c r="I37" s="143">
        <v>0</v>
      </c>
      <c r="J37" s="151">
        <v>500</v>
      </c>
      <c r="K37" s="150">
        <f>J37-I37</f>
        <v>500</v>
      </c>
      <c r="L37" s="153" t="s">
        <v>986</v>
      </c>
      <c r="M37" s="185"/>
    </row>
    <row r="38" spans="1:13" ht="45" outlineLevel="3" x14ac:dyDescent="0.25">
      <c r="A38" s="191"/>
      <c r="B38" s="173"/>
      <c r="C38" s="174"/>
      <c r="D38" s="18" t="s">
        <v>42</v>
      </c>
      <c r="E38" s="152">
        <v>46194</v>
      </c>
      <c r="F38" s="180"/>
      <c r="G38" s="19">
        <v>4280</v>
      </c>
      <c r="H38" s="94" t="s">
        <v>985</v>
      </c>
      <c r="I38" s="143">
        <v>0</v>
      </c>
      <c r="J38" s="151">
        <v>2000</v>
      </c>
      <c r="K38" s="150">
        <f>J38-I38</f>
        <v>2000</v>
      </c>
      <c r="L38" s="154" t="s">
        <v>984</v>
      </c>
      <c r="M38" s="185"/>
    </row>
    <row r="39" spans="1:13" ht="30" outlineLevel="3" x14ac:dyDescent="0.25">
      <c r="A39" s="191"/>
      <c r="B39" s="173"/>
      <c r="C39" s="174"/>
      <c r="D39" s="18" t="s">
        <v>39</v>
      </c>
      <c r="E39" s="152" t="s">
        <v>724</v>
      </c>
      <c r="F39" s="180"/>
      <c r="G39" s="19">
        <v>489</v>
      </c>
      <c r="H39" s="147" t="s">
        <v>982</v>
      </c>
      <c r="I39" s="143">
        <v>20000</v>
      </c>
      <c r="J39" s="151">
        <v>45000</v>
      </c>
      <c r="K39" s="150">
        <v>25000</v>
      </c>
      <c r="L39" s="149" t="s">
        <v>983</v>
      </c>
      <c r="M39" s="185"/>
    </row>
    <row r="40" spans="1:13" ht="30" outlineLevel="3" x14ac:dyDescent="0.25">
      <c r="A40" s="191"/>
      <c r="B40" s="173"/>
      <c r="C40" s="174"/>
      <c r="D40" s="18" t="s">
        <v>36</v>
      </c>
      <c r="E40" s="152">
        <v>46118</v>
      </c>
      <c r="F40" s="180"/>
      <c r="G40" s="19">
        <v>4217</v>
      </c>
      <c r="H40" s="94" t="s">
        <v>981</v>
      </c>
      <c r="I40" s="143">
        <v>0</v>
      </c>
      <c r="J40" s="151">
        <v>3000</v>
      </c>
      <c r="K40" s="150">
        <v>3000</v>
      </c>
      <c r="L40" s="144" t="s">
        <v>980</v>
      </c>
      <c r="M40" s="185"/>
    </row>
    <row r="41" spans="1:13" ht="30" outlineLevel="3" x14ac:dyDescent="0.25">
      <c r="A41" s="191"/>
      <c r="B41" s="173"/>
      <c r="C41" s="174"/>
      <c r="D41" s="18" t="s">
        <v>33</v>
      </c>
      <c r="E41" s="152" t="s">
        <v>979</v>
      </c>
      <c r="F41" s="180"/>
      <c r="G41" s="19">
        <v>4256</v>
      </c>
      <c r="H41" s="94" t="s">
        <v>977</v>
      </c>
      <c r="I41" s="143">
        <v>3000</v>
      </c>
      <c r="J41" s="151">
        <v>8500</v>
      </c>
      <c r="K41" s="150">
        <f>J41-I41</f>
        <v>5500</v>
      </c>
      <c r="L41" s="144" t="s">
        <v>978</v>
      </c>
      <c r="M41" s="185"/>
    </row>
    <row r="42" spans="1:13" ht="33.75" customHeight="1" outlineLevel="3" x14ac:dyDescent="0.25">
      <c r="A42" s="191"/>
      <c r="B42" s="173"/>
      <c r="C42" s="174"/>
      <c r="D42" s="18" t="s">
        <v>31</v>
      </c>
      <c r="E42" s="152" t="s">
        <v>964</v>
      </c>
      <c r="F42" s="180"/>
      <c r="G42" s="19">
        <v>4212</v>
      </c>
      <c r="H42" s="94" t="s">
        <v>976</v>
      </c>
      <c r="I42" s="143">
        <v>0</v>
      </c>
      <c r="J42" s="151">
        <v>4000</v>
      </c>
      <c r="K42" s="150">
        <f>J42-I42</f>
        <v>4000</v>
      </c>
      <c r="L42" s="149" t="s">
        <v>975</v>
      </c>
      <c r="M42" s="185"/>
    </row>
    <row r="43" spans="1:13" ht="30" outlineLevel="3" x14ac:dyDescent="0.25">
      <c r="A43" s="191"/>
      <c r="B43" s="173"/>
      <c r="C43" s="174"/>
      <c r="D43" s="18" t="s">
        <v>28</v>
      </c>
      <c r="E43" s="152">
        <v>46053</v>
      </c>
      <c r="F43" s="180"/>
      <c r="G43" s="187">
        <v>420</v>
      </c>
      <c r="H43" s="94" t="s">
        <v>974</v>
      </c>
      <c r="I43" s="143">
        <v>100</v>
      </c>
      <c r="J43" s="151">
        <v>1000</v>
      </c>
      <c r="K43" s="150">
        <v>900</v>
      </c>
      <c r="L43" s="153" t="s">
        <v>973</v>
      </c>
      <c r="M43" s="185"/>
    </row>
    <row r="44" spans="1:13" outlineLevel="3" x14ac:dyDescent="0.25">
      <c r="A44" s="191"/>
      <c r="B44" s="173"/>
      <c r="C44" s="174"/>
      <c r="D44" s="18" t="s">
        <v>25</v>
      </c>
      <c r="E44" s="152" t="s">
        <v>972</v>
      </c>
      <c r="F44" s="180"/>
      <c r="G44" s="195"/>
      <c r="H44" s="94" t="s">
        <v>971</v>
      </c>
      <c r="I44" s="143">
        <v>100</v>
      </c>
      <c r="J44" s="151">
        <v>1000</v>
      </c>
      <c r="K44" s="150">
        <v>900</v>
      </c>
      <c r="L44" s="153" t="s">
        <v>970</v>
      </c>
      <c r="M44" s="185"/>
    </row>
    <row r="45" spans="1:13" outlineLevel="3" x14ac:dyDescent="0.25">
      <c r="A45" s="191"/>
      <c r="B45" s="173"/>
      <c r="C45" s="174"/>
      <c r="D45" s="18" t="s">
        <v>23</v>
      </c>
      <c r="E45" s="152" t="s">
        <v>724</v>
      </c>
      <c r="F45" s="180"/>
      <c r="G45" s="196"/>
      <c r="H45" s="94" t="s">
        <v>969</v>
      </c>
      <c r="I45" s="143">
        <v>0</v>
      </c>
      <c r="J45" s="151">
        <v>800</v>
      </c>
      <c r="K45" s="150">
        <f>J45-I45</f>
        <v>800</v>
      </c>
      <c r="L45" s="153" t="s">
        <v>968</v>
      </c>
      <c r="M45" s="185"/>
    </row>
    <row r="46" spans="1:13" outlineLevel="3" x14ac:dyDescent="0.25">
      <c r="A46" s="191"/>
      <c r="B46" s="173"/>
      <c r="C46" s="174"/>
      <c r="D46" s="18" t="s">
        <v>19</v>
      </c>
      <c r="E46" s="152">
        <v>46081</v>
      </c>
      <c r="F46" s="180"/>
      <c r="G46" s="19">
        <v>4287</v>
      </c>
      <c r="H46" s="94" t="s">
        <v>725</v>
      </c>
      <c r="I46" s="143">
        <v>0</v>
      </c>
      <c r="J46" s="151">
        <v>4000</v>
      </c>
      <c r="K46" s="150">
        <v>4000</v>
      </c>
      <c r="L46" s="153" t="s">
        <v>967</v>
      </c>
      <c r="M46" s="185"/>
    </row>
    <row r="47" spans="1:13" outlineLevel="3" x14ac:dyDescent="0.25">
      <c r="A47" s="191"/>
      <c r="B47" s="173"/>
      <c r="C47" s="174"/>
      <c r="D47" s="18" t="s">
        <v>16</v>
      </c>
      <c r="E47" s="152">
        <v>46235</v>
      </c>
      <c r="F47" s="180"/>
      <c r="G47" s="19">
        <v>4279</v>
      </c>
      <c r="H47" s="94" t="s">
        <v>966</v>
      </c>
      <c r="I47" s="143">
        <v>1000</v>
      </c>
      <c r="J47" s="151">
        <v>4400</v>
      </c>
      <c r="K47" s="150">
        <v>3400</v>
      </c>
      <c r="L47" s="153" t="s">
        <v>965</v>
      </c>
      <c r="M47" s="185"/>
    </row>
    <row r="48" spans="1:13" outlineLevel="3" x14ac:dyDescent="0.25">
      <c r="A48" s="191"/>
      <c r="B48" s="173"/>
      <c r="C48" s="174"/>
      <c r="D48" s="18" t="s">
        <v>13</v>
      </c>
      <c r="E48" s="148">
        <v>46236</v>
      </c>
      <c r="F48" s="180"/>
      <c r="G48" s="19">
        <v>4001</v>
      </c>
      <c r="H48" s="147" t="s">
        <v>952</v>
      </c>
      <c r="I48" s="146">
        <v>20000</v>
      </c>
      <c r="J48" s="146">
        <v>80360</v>
      </c>
      <c r="K48" s="145">
        <v>60360</v>
      </c>
      <c r="L48" s="144" t="s">
        <v>952</v>
      </c>
      <c r="M48" s="185"/>
    </row>
    <row r="49" spans="1:13" ht="30" outlineLevel="3" x14ac:dyDescent="0.25">
      <c r="A49" s="191"/>
      <c r="B49" s="173"/>
      <c r="C49" s="174"/>
      <c r="D49" s="18" t="s">
        <v>11</v>
      </c>
      <c r="E49" s="148" t="s">
        <v>964</v>
      </c>
      <c r="F49" s="180"/>
      <c r="G49" s="187">
        <v>420</v>
      </c>
      <c r="H49" s="147" t="s">
        <v>672</v>
      </c>
      <c r="I49" s="143">
        <v>0</v>
      </c>
      <c r="J49" s="146">
        <v>900</v>
      </c>
      <c r="K49" s="145">
        <v>900</v>
      </c>
      <c r="L49" s="144" t="s">
        <v>963</v>
      </c>
      <c r="M49" s="185"/>
    </row>
    <row r="50" spans="1:13" ht="30" outlineLevel="3" x14ac:dyDescent="0.25">
      <c r="A50" s="191"/>
      <c r="B50" s="173"/>
      <c r="C50" s="174"/>
      <c r="D50" s="18" t="s">
        <v>7</v>
      </c>
      <c r="E50" s="152" t="s">
        <v>962</v>
      </c>
      <c r="F50" s="180"/>
      <c r="G50" s="195"/>
      <c r="H50" s="94" t="s">
        <v>961</v>
      </c>
      <c r="I50" s="143">
        <v>0</v>
      </c>
      <c r="J50" s="151">
        <v>700</v>
      </c>
      <c r="K50" s="150">
        <v>700</v>
      </c>
      <c r="L50" s="149" t="s">
        <v>960</v>
      </c>
      <c r="M50" s="185"/>
    </row>
    <row r="51" spans="1:13" ht="30" outlineLevel="3" x14ac:dyDescent="0.25">
      <c r="A51" s="191"/>
      <c r="B51" s="173"/>
      <c r="C51" s="174"/>
      <c r="D51" s="18" t="s">
        <v>4</v>
      </c>
      <c r="E51" s="152" t="s">
        <v>38</v>
      </c>
      <c r="F51" s="180"/>
      <c r="G51" s="196"/>
      <c r="H51" s="94" t="s">
        <v>959</v>
      </c>
      <c r="I51" s="151">
        <v>100</v>
      </c>
      <c r="J51" s="151">
        <v>1100</v>
      </c>
      <c r="K51" s="150">
        <v>1000</v>
      </c>
      <c r="L51" s="149" t="s">
        <v>958</v>
      </c>
      <c r="M51" s="185"/>
    </row>
    <row r="52" spans="1:13" ht="32.25" customHeight="1" outlineLevel="3" x14ac:dyDescent="0.25">
      <c r="A52" s="191"/>
      <c r="B52" s="173"/>
      <c r="C52" s="174"/>
      <c r="D52" s="18" t="s">
        <v>2</v>
      </c>
      <c r="E52" s="152">
        <v>46371</v>
      </c>
      <c r="F52" s="180"/>
      <c r="G52" s="19">
        <v>4289</v>
      </c>
      <c r="H52" s="94" t="s">
        <v>957</v>
      </c>
      <c r="I52" s="151">
        <v>200</v>
      </c>
      <c r="J52" s="151">
        <v>1700</v>
      </c>
      <c r="K52" s="150">
        <v>1500</v>
      </c>
      <c r="L52" s="149" t="s">
        <v>956</v>
      </c>
      <c r="M52" s="185"/>
    </row>
    <row r="53" spans="1:13" outlineLevel="3" x14ac:dyDescent="0.25">
      <c r="A53" s="191"/>
      <c r="B53" s="173"/>
      <c r="C53" s="174"/>
      <c r="D53" s="18" t="s">
        <v>168</v>
      </c>
      <c r="E53" s="148" t="s">
        <v>955</v>
      </c>
      <c r="F53" s="180"/>
      <c r="G53" s="19">
        <v>429990</v>
      </c>
      <c r="H53" s="147" t="s">
        <v>954</v>
      </c>
      <c r="I53" s="146">
        <v>200</v>
      </c>
      <c r="J53" s="146">
        <v>3700</v>
      </c>
      <c r="K53" s="145">
        <v>3500</v>
      </c>
      <c r="L53" s="144" t="s">
        <v>953</v>
      </c>
      <c r="M53" s="185"/>
    </row>
    <row r="54" spans="1:13" ht="42" customHeight="1" outlineLevel="2" x14ac:dyDescent="0.25">
      <c r="A54" s="35">
        <v>8211</v>
      </c>
      <c r="B54" s="34" t="s">
        <v>951</v>
      </c>
      <c r="C54" s="30" t="s">
        <v>949</v>
      </c>
      <c r="D54" s="30"/>
      <c r="E54" s="30"/>
      <c r="F54" s="30"/>
      <c r="G54" s="30"/>
      <c r="H54" s="30"/>
      <c r="I54" s="142">
        <f>SUBTOTAL(9,I34:I53)</f>
        <v>44700</v>
      </c>
      <c r="J54" s="142">
        <f t="shared" ref="J54:K54" si="2">SUBTOTAL(9,J34:J53)</f>
        <v>176060</v>
      </c>
      <c r="K54" s="142">
        <f t="shared" si="2"/>
        <v>131360</v>
      </c>
      <c r="L54" s="32"/>
      <c r="M54" s="31" t="s">
        <v>950</v>
      </c>
    </row>
    <row r="55" spans="1:13" ht="59.45" customHeight="1" outlineLevel="3" x14ac:dyDescent="0.25">
      <c r="A55" s="171" t="s">
        <v>948</v>
      </c>
      <c r="B55" s="226" t="s">
        <v>920</v>
      </c>
      <c r="C55" s="197" t="s">
        <v>919</v>
      </c>
      <c r="D55" s="18" t="s">
        <v>54</v>
      </c>
      <c r="E55" s="141" t="s">
        <v>947</v>
      </c>
      <c r="F55" s="197" t="s">
        <v>149</v>
      </c>
      <c r="G55" s="187">
        <v>420</v>
      </c>
      <c r="H55" s="137" t="s">
        <v>946</v>
      </c>
      <c r="I55" s="84">
        <v>0</v>
      </c>
      <c r="J55" s="84">
        <v>200</v>
      </c>
      <c r="K55" s="82">
        <f t="shared" ref="K55:K66" si="3">J55-I55</f>
        <v>200</v>
      </c>
      <c r="L55" s="137" t="s">
        <v>945</v>
      </c>
      <c r="M55" s="184" t="s">
        <v>918</v>
      </c>
    </row>
    <row r="56" spans="1:13" ht="105" outlineLevel="3" x14ac:dyDescent="0.25">
      <c r="A56" s="172"/>
      <c r="B56" s="227"/>
      <c r="C56" s="198"/>
      <c r="D56" s="18" t="s">
        <v>50</v>
      </c>
      <c r="E56" s="141" t="s">
        <v>944</v>
      </c>
      <c r="F56" s="198"/>
      <c r="G56" s="196"/>
      <c r="H56" s="137" t="s">
        <v>943</v>
      </c>
      <c r="I56" s="84">
        <v>0</v>
      </c>
      <c r="J56" s="84">
        <v>1470</v>
      </c>
      <c r="K56" s="82">
        <f t="shared" si="3"/>
        <v>1470</v>
      </c>
      <c r="L56" s="137" t="s">
        <v>942</v>
      </c>
      <c r="M56" s="185"/>
    </row>
    <row r="57" spans="1:13" ht="135" outlineLevel="3" x14ac:dyDescent="0.25">
      <c r="A57" s="172"/>
      <c r="B57" s="227"/>
      <c r="C57" s="198"/>
      <c r="D57" s="18" t="s">
        <v>48</v>
      </c>
      <c r="E57" s="141" t="s">
        <v>941</v>
      </c>
      <c r="F57" s="198"/>
      <c r="G57" s="19">
        <v>4005</v>
      </c>
      <c r="H57" s="137" t="s">
        <v>358</v>
      </c>
      <c r="I57" s="84">
        <v>0</v>
      </c>
      <c r="J57" s="84">
        <v>2800</v>
      </c>
      <c r="K57" s="82">
        <f t="shared" si="3"/>
        <v>2800</v>
      </c>
      <c r="L57" s="137" t="s">
        <v>940</v>
      </c>
      <c r="M57" s="185"/>
    </row>
    <row r="58" spans="1:13" ht="30" outlineLevel="3" x14ac:dyDescent="0.25">
      <c r="A58" s="172"/>
      <c r="B58" s="227"/>
      <c r="C58" s="198"/>
      <c r="D58" s="18" t="s">
        <v>45</v>
      </c>
      <c r="E58" s="141" t="s">
        <v>939</v>
      </c>
      <c r="F58" s="198"/>
      <c r="G58" s="187">
        <v>420</v>
      </c>
      <c r="H58" s="137" t="s">
        <v>512</v>
      </c>
      <c r="I58" s="84">
        <v>0</v>
      </c>
      <c r="J58" s="84">
        <v>500</v>
      </c>
      <c r="K58" s="82">
        <f t="shared" si="3"/>
        <v>500</v>
      </c>
      <c r="L58" s="137" t="s">
        <v>938</v>
      </c>
      <c r="M58" s="185"/>
    </row>
    <row r="59" spans="1:13" ht="75" outlineLevel="3" x14ac:dyDescent="0.25">
      <c r="A59" s="172"/>
      <c r="B59" s="227"/>
      <c r="C59" s="198"/>
      <c r="D59" s="18" t="s">
        <v>42</v>
      </c>
      <c r="E59" s="141" t="s">
        <v>351</v>
      </c>
      <c r="F59" s="198"/>
      <c r="G59" s="195"/>
      <c r="H59" s="137" t="s">
        <v>936</v>
      </c>
      <c r="I59" s="84">
        <v>0</v>
      </c>
      <c r="J59" s="84">
        <v>500</v>
      </c>
      <c r="K59" s="82">
        <f t="shared" si="3"/>
        <v>500</v>
      </c>
      <c r="L59" s="137" t="s">
        <v>937</v>
      </c>
      <c r="M59" s="185"/>
    </row>
    <row r="60" spans="1:13" ht="45" outlineLevel="3" x14ac:dyDescent="0.25">
      <c r="A60" s="172"/>
      <c r="B60" s="227"/>
      <c r="C60" s="198"/>
      <c r="D60" s="18" t="s">
        <v>39</v>
      </c>
      <c r="E60" s="141" t="s">
        <v>351</v>
      </c>
      <c r="F60" s="198"/>
      <c r="G60" s="195"/>
      <c r="H60" s="137" t="s">
        <v>935</v>
      </c>
      <c r="I60" s="84">
        <v>0</v>
      </c>
      <c r="J60" s="84">
        <v>100</v>
      </c>
      <c r="K60" s="82">
        <f t="shared" si="3"/>
        <v>100</v>
      </c>
      <c r="L60" s="137" t="s">
        <v>934</v>
      </c>
      <c r="M60" s="185"/>
    </row>
    <row r="61" spans="1:13" ht="30" outlineLevel="3" x14ac:dyDescent="0.25">
      <c r="A61" s="172"/>
      <c r="B61" s="227"/>
      <c r="C61" s="198"/>
      <c r="D61" s="18" t="s">
        <v>36</v>
      </c>
      <c r="E61" s="141" t="s">
        <v>351</v>
      </c>
      <c r="F61" s="198"/>
      <c r="G61" s="195"/>
      <c r="H61" s="137" t="s">
        <v>933</v>
      </c>
      <c r="I61" s="84">
        <v>0</v>
      </c>
      <c r="J61" s="84">
        <v>300</v>
      </c>
      <c r="K61" s="82">
        <f t="shared" si="3"/>
        <v>300</v>
      </c>
      <c r="L61" s="137" t="s">
        <v>932</v>
      </c>
      <c r="M61" s="185"/>
    </row>
    <row r="62" spans="1:13" outlineLevel="3" x14ac:dyDescent="0.25">
      <c r="A62" s="172"/>
      <c r="B62" s="227"/>
      <c r="C62" s="198"/>
      <c r="D62" s="18" t="s">
        <v>33</v>
      </c>
      <c r="E62" s="141" t="s">
        <v>41</v>
      </c>
      <c r="F62" s="198"/>
      <c r="G62" s="195"/>
      <c r="H62" s="137" t="s">
        <v>931</v>
      </c>
      <c r="I62" s="84">
        <v>0</v>
      </c>
      <c r="J62" s="84">
        <v>300</v>
      </c>
      <c r="K62" s="82">
        <f t="shared" si="3"/>
        <v>300</v>
      </c>
      <c r="L62" s="137" t="s">
        <v>930</v>
      </c>
      <c r="M62" s="185"/>
    </row>
    <row r="63" spans="1:13" ht="30" outlineLevel="3" x14ac:dyDescent="0.25">
      <c r="A63" s="172"/>
      <c r="B63" s="227"/>
      <c r="C63" s="198"/>
      <c r="D63" s="18" t="s">
        <v>31</v>
      </c>
      <c r="E63" s="141" t="s">
        <v>38</v>
      </c>
      <c r="F63" s="198"/>
      <c r="G63" s="195"/>
      <c r="H63" s="137" t="s">
        <v>929</v>
      </c>
      <c r="I63" s="84">
        <v>0</v>
      </c>
      <c r="J63" s="84">
        <v>100</v>
      </c>
      <c r="K63" s="82">
        <f t="shared" si="3"/>
        <v>100</v>
      </c>
      <c r="L63" s="137" t="s">
        <v>928</v>
      </c>
      <c r="M63" s="185"/>
    </row>
    <row r="64" spans="1:13" ht="60" outlineLevel="3" x14ac:dyDescent="0.25">
      <c r="A64" s="172"/>
      <c r="B64" s="227"/>
      <c r="C64" s="198"/>
      <c r="D64" s="18" t="s">
        <v>25</v>
      </c>
      <c r="E64" s="141" t="s">
        <v>927</v>
      </c>
      <c r="F64" s="198"/>
      <c r="G64" s="195"/>
      <c r="H64" s="137" t="s">
        <v>926</v>
      </c>
      <c r="I64" s="84">
        <v>200</v>
      </c>
      <c r="J64" s="84">
        <v>1500</v>
      </c>
      <c r="K64" s="82">
        <f t="shared" si="3"/>
        <v>1300</v>
      </c>
      <c r="L64" s="137" t="s">
        <v>925</v>
      </c>
      <c r="M64" s="185"/>
    </row>
    <row r="65" spans="1:13" ht="30" outlineLevel="3" x14ac:dyDescent="0.25">
      <c r="A65" s="172"/>
      <c r="B65" s="227"/>
      <c r="C65" s="198"/>
      <c r="D65" s="18" t="s">
        <v>23</v>
      </c>
      <c r="E65" s="141" t="s">
        <v>627</v>
      </c>
      <c r="F65" s="198"/>
      <c r="G65" s="195"/>
      <c r="H65" s="137" t="s">
        <v>924</v>
      </c>
      <c r="I65" s="84">
        <v>0</v>
      </c>
      <c r="J65" s="84">
        <v>20</v>
      </c>
      <c r="K65" s="82">
        <f t="shared" si="3"/>
        <v>20</v>
      </c>
      <c r="L65" s="137" t="s">
        <v>923</v>
      </c>
      <c r="M65" s="185"/>
    </row>
    <row r="66" spans="1:13" ht="45" outlineLevel="3" x14ac:dyDescent="0.25">
      <c r="A66" s="178"/>
      <c r="B66" s="228"/>
      <c r="C66" s="201"/>
      <c r="D66" s="18" t="s">
        <v>19</v>
      </c>
      <c r="E66" s="141" t="s">
        <v>922</v>
      </c>
      <c r="F66" s="201"/>
      <c r="G66" s="196"/>
      <c r="H66" s="137" t="s">
        <v>859</v>
      </c>
      <c r="I66" s="84">
        <v>150</v>
      </c>
      <c r="J66" s="84">
        <v>700</v>
      </c>
      <c r="K66" s="82">
        <f t="shared" si="3"/>
        <v>550</v>
      </c>
      <c r="L66" s="137" t="s">
        <v>921</v>
      </c>
      <c r="M66" s="186"/>
    </row>
    <row r="67" spans="1:13" ht="38.25" outlineLevel="2" x14ac:dyDescent="0.25">
      <c r="A67" s="35">
        <v>8213</v>
      </c>
      <c r="B67" s="34" t="s">
        <v>920</v>
      </c>
      <c r="C67" s="30" t="s">
        <v>919</v>
      </c>
      <c r="D67" s="30"/>
      <c r="E67" s="30"/>
      <c r="F67" s="30"/>
      <c r="G67" s="30"/>
      <c r="H67" s="30"/>
      <c r="I67" s="33">
        <f>SUM(I55:I66)</f>
        <v>350</v>
      </c>
      <c r="J67" s="33">
        <f>SUM(J55:J66)</f>
        <v>8490</v>
      </c>
      <c r="K67" s="33">
        <f>SUM(K55:K66)</f>
        <v>8140</v>
      </c>
      <c r="L67" s="32"/>
      <c r="M67" s="31" t="s">
        <v>918</v>
      </c>
    </row>
    <row r="68" spans="1:13" ht="35.450000000000003" customHeight="1" outlineLevel="3" x14ac:dyDescent="0.25">
      <c r="A68" s="171" t="s">
        <v>917</v>
      </c>
      <c r="B68" s="197" t="s">
        <v>881</v>
      </c>
      <c r="C68" s="197" t="s">
        <v>880</v>
      </c>
      <c r="D68" s="18" t="s">
        <v>54</v>
      </c>
      <c r="E68" s="69" t="s">
        <v>41</v>
      </c>
      <c r="F68" s="174" t="s">
        <v>149</v>
      </c>
      <c r="G68" s="19">
        <v>420</v>
      </c>
      <c r="H68" s="68" t="s">
        <v>916</v>
      </c>
      <c r="I68" s="70">
        <v>0</v>
      </c>
      <c r="J68" s="70">
        <v>250</v>
      </c>
      <c r="K68" s="57">
        <f t="shared" ref="K68:K75" si="4">J68-I68</f>
        <v>250</v>
      </c>
      <c r="L68" s="137" t="s">
        <v>915</v>
      </c>
      <c r="M68" s="184" t="s">
        <v>879</v>
      </c>
    </row>
    <row r="69" spans="1:13" ht="60" outlineLevel="3" x14ac:dyDescent="0.25">
      <c r="A69" s="172"/>
      <c r="B69" s="198"/>
      <c r="C69" s="198"/>
      <c r="D69" s="18" t="s">
        <v>50</v>
      </c>
      <c r="E69" s="140" t="s">
        <v>395</v>
      </c>
      <c r="F69" s="174"/>
      <c r="G69" s="19">
        <v>4007</v>
      </c>
      <c r="H69" s="68" t="s">
        <v>913</v>
      </c>
      <c r="I69" s="70">
        <v>0</v>
      </c>
      <c r="J69" s="70">
        <v>2770</v>
      </c>
      <c r="K69" s="57">
        <f t="shared" si="4"/>
        <v>2770</v>
      </c>
      <c r="L69" s="137" t="s">
        <v>914</v>
      </c>
      <c r="M69" s="185"/>
    </row>
    <row r="70" spans="1:13" ht="60" outlineLevel="3" x14ac:dyDescent="0.25">
      <c r="A70" s="172"/>
      <c r="B70" s="198"/>
      <c r="C70" s="198"/>
      <c r="D70" s="18" t="s">
        <v>48</v>
      </c>
      <c r="E70" s="69" t="s">
        <v>38</v>
      </c>
      <c r="F70" s="174"/>
      <c r="G70" s="19">
        <v>420</v>
      </c>
      <c r="H70" s="68" t="s">
        <v>912</v>
      </c>
      <c r="I70" s="70">
        <v>0</v>
      </c>
      <c r="J70" s="70">
        <v>200</v>
      </c>
      <c r="K70" s="57">
        <f t="shared" si="4"/>
        <v>200</v>
      </c>
      <c r="L70" s="137" t="s">
        <v>911</v>
      </c>
      <c r="M70" s="185"/>
    </row>
    <row r="71" spans="1:13" ht="60" outlineLevel="3" x14ac:dyDescent="0.25">
      <c r="A71" s="172"/>
      <c r="B71" s="198"/>
      <c r="C71" s="198"/>
      <c r="D71" s="18" t="s">
        <v>45</v>
      </c>
      <c r="E71" s="69" t="s">
        <v>908</v>
      </c>
      <c r="F71" s="174"/>
      <c r="G71" s="19">
        <v>4205</v>
      </c>
      <c r="H71" s="68" t="s">
        <v>909</v>
      </c>
      <c r="I71" s="70">
        <v>0</v>
      </c>
      <c r="J71" s="70">
        <v>1670</v>
      </c>
      <c r="K71" s="57">
        <f t="shared" si="4"/>
        <v>1670</v>
      </c>
      <c r="L71" s="137" t="s">
        <v>910</v>
      </c>
      <c r="M71" s="185"/>
    </row>
    <row r="72" spans="1:13" ht="30" outlineLevel="3" x14ac:dyDescent="0.25">
      <c r="A72" s="172"/>
      <c r="B72" s="198"/>
      <c r="C72" s="198"/>
      <c r="D72" s="18" t="s">
        <v>42</v>
      </c>
      <c r="E72" s="69" t="s">
        <v>908</v>
      </c>
      <c r="F72" s="174"/>
      <c r="G72" s="187">
        <v>420</v>
      </c>
      <c r="H72" s="68" t="s">
        <v>906</v>
      </c>
      <c r="I72" s="70">
        <v>0</v>
      </c>
      <c r="J72" s="70">
        <v>300</v>
      </c>
      <c r="K72" s="57">
        <f t="shared" si="4"/>
        <v>300</v>
      </c>
      <c r="L72" s="137" t="s">
        <v>907</v>
      </c>
      <c r="M72" s="185"/>
    </row>
    <row r="73" spans="1:13" ht="150" outlineLevel="3" x14ac:dyDescent="0.25">
      <c r="A73" s="172"/>
      <c r="B73" s="198"/>
      <c r="C73" s="198"/>
      <c r="D73" s="18" t="s">
        <v>39</v>
      </c>
      <c r="E73" s="69" t="s">
        <v>627</v>
      </c>
      <c r="F73" s="174"/>
      <c r="G73" s="195"/>
      <c r="H73" s="162" t="s">
        <v>905</v>
      </c>
      <c r="I73" s="70">
        <v>0</v>
      </c>
      <c r="J73" s="139">
        <v>600</v>
      </c>
      <c r="K73" s="57">
        <f t="shared" si="4"/>
        <v>600</v>
      </c>
      <c r="L73" s="137" t="s">
        <v>904</v>
      </c>
      <c r="M73" s="185"/>
    </row>
    <row r="74" spans="1:13" ht="30" outlineLevel="3" x14ac:dyDescent="0.25">
      <c r="A74" s="172"/>
      <c r="B74" s="198"/>
      <c r="C74" s="198"/>
      <c r="D74" s="18" t="s">
        <v>36</v>
      </c>
      <c r="E74" s="69" t="s">
        <v>395</v>
      </c>
      <c r="F74" s="174"/>
      <c r="G74" s="195"/>
      <c r="H74" s="68" t="s">
        <v>903</v>
      </c>
      <c r="I74" s="70">
        <v>0</v>
      </c>
      <c r="J74" s="70">
        <v>150</v>
      </c>
      <c r="K74" s="57">
        <f t="shared" si="4"/>
        <v>150</v>
      </c>
      <c r="L74" s="137" t="s">
        <v>901</v>
      </c>
      <c r="M74" s="185"/>
    </row>
    <row r="75" spans="1:13" ht="30" outlineLevel="3" x14ac:dyDescent="0.25">
      <c r="A75" s="172"/>
      <c r="B75" s="198"/>
      <c r="C75" s="198"/>
      <c r="D75" s="18" t="s">
        <v>33</v>
      </c>
      <c r="E75" s="69" t="s">
        <v>35</v>
      </c>
      <c r="F75" s="174"/>
      <c r="G75" s="196"/>
      <c r="H75" s="68" t="s">
        <v>902</v>
      </c>
      <c r="I75" s="70">
        <v>0</v>
      </c>
      <c r="J75" s="70">
        <v>900</v>
      </c>
      <c r="K75" s="57">
        <f t="shared" si="4"/>
        <v>900</v>
      </c>
      <c r="L75" s="137" t="s">
        <v>901</v>
      </c>
      <c r="M75" s="185"/>
    </row>
    <row r="76" spans="1:13" ht="45" outlineLevel="3" x14ac:dyDescent="0.25">
      <c r="A76" s="172"/>
      <c r="B76" s="198"/>
      <c r="C76" s="198"/>
      <c r="D76" s="18" t="s">
        <v>31</v>
      </c>
      <c r="E76" s="69" t="s">
        <v>900</v>
      </c>
      <c r="F76" s="174"/>
      <c r="G76" s="19">
        <v>42996</v>
      </c>
      <c r="H76" s="68" t="s">
        <v>898</v>
      </c>
      <c r="I76" s="70">
        <v>200</v>
      </c>
      <c r="J76" s="70">
        <v>1540</v>
      </c>
      <c r="K76" s="57">
        <v>1340</v>
      </c>
      <c r="L76" s="137" t="s">
        <v>899</v>
      </c>
      <c r="M76" s="185"/>
    </row>
    <row r="77" spans="1:13" ht="30" outlineLevel="3" x14ac:dyDescent="0.25">
      <c r="A77" s="172"/>
      <c r="B77" s="198"/>
      <c r="C77" s="198"/>
      <c r="D77" s="18" t="s">
        <v>28</v>
      </c>
      <c r="E77" s="69" t="s">
        <v>15</v>
      </c>
      <c r="F77" s="174"/>
      <c r="G77" s="187">
        <v>420</v>
      </c>
      <c r="H77" s="68" t="s">
        <v>653</v>
      </c>
      <c r="I77" s="70">
        <v>0</v>
      </c>
      <c r="J77" s="70">
        <v>514</v>
      </c>
      <c r="K77" s="57">
        <f t="shared" ref="K77:K86" si="5">J77-I77</f>
        <v>514</v>
      </c>
      <c r="L77" s="137" t="s">
        <v>897</v>
      </c>
      <c r="M77" s="185"/>
    </row>
    <row r="78" spans="1:13" ht="75" outlineLevel="3" x14ac:dyDescent="0.25">
      <c r="A78" s="172"/>
      <c r="B78" s="198"/>
      <c r="C78" s="198"/>
      <c r="D78" s="18" t="s">
        <v>25</v>
      </c>
      <c r="E78" s="69" t="s">
        <v>351</v>
      </c>
      <c r="F78" s="174"/>
      <c r="G78" s="196"/>
      <c r="H78" s="68" t="s">
        <v>896</v>
      </c>
      <c r="I78" s="70">
        <v>0</v>
      </c>
      <c r="J78" s="70">
        <v>950</v>
      </c>
      <c r="K78" s="57">
        <f t="shared" si="5"/>
        <v>950</v>
      </c>
      <c r="L78" s="137" t="s">
        <v>895</v>
      </c>
      <c r="M78" s="185"/>
    </row>
    <row r="79" spans="1:13" ht="45" outlineLevel="3" x14ac:dyDescent="0.25">
      <c r="A79" s="172"/>
      <c r="B79" s="198"/>
      <c r="C79" s="198"/>
      <c r="D79" s="18" t="s">
        <v>23</v>
      </c>
      <c r="E79" s="69" t="s">
        <v>351</v>
      </c>
      <c r="F79" s="174"/>
      <c r="G79" s="19">
        <v>4256</v>
      </c>
      <c r="H79" s="68" t="s">
        <v>893</v>
      </c>
      <c r="I79" s="70">
        <v>200</v>
      </c>
      <c r="J79" s="70">
        <v>1770</v>
      </c>
      <c r="K79" s="57">
        <f t="shared" si="5"/>
        <v>1570</v>
      </c>
      <c r="L79" s="137" t="s">
        <v>894</v>
      </c>
      <c r="M79" s="185"/>
    </row>
    <row r="80" spans="1:13" ht="30" outlineLevel="3" x14ac:dyDescent="0.25">
      <c r="A80" s="172"/>
      <c r="B80" s="198"/>
      <c r="C80" s="198"/>
      <c r="D80" s="18" t="s">
        <v>19</v>
      </c>
      <c r="E80" s="69" t="s">
        <v>351</v>
      </c>
      <c r="F80" s="174"/>
      <c r="G80" s="187">
        <v>420</v>
      </c>
      <c r="H80" s="68" t="s">
        <v>892</v>
      </c>
      <c r="I80" s="70">
        <v>0</v>
      </c>
      <c r="J80" s="70">
        <v>200</v>
      </c>
      <c r="K80" s="57">
        <f t="shared" si="5"/>
        <v>200</v>
      </c>
      <c r="L80" s="137" t="s">
        <v>891</v>
      </c>
      <c r="M80" s="185"/>
    </row>
    <row r="81" spans="1:13" ht="30" outlineLevel="3" x14ac:dyDescent="0.25">
      <c r="A81" s="172"/>
      <c r="B81" s="198"/>
      <c r="C81" s="198"/>
      <c r="D81" s="18" t="s">
        <v>16</v>
      </c>
      <c r="E81" s="69" t="s">
        <v>884</v>
      </c>
      <c r="F81" s="174"/>
      <c r="G81" s="196"/>
      <c r="H81" s="68" t="s">
        <v>889</v>
      </c>
      <c r="I81" s="70">
        <v>200</v>
      </c>
      <c r="J81" s="70">
        <v>1200</v>
      </c>
      <c r="K81" s="57">
        <f t="shared" si="5"/>
        <v>1000</v>
      </c>
      <c r="L81" s="137" t="s">
        <v>890</v>
      </c>
      <c r="M81" s="185"/>
    </row>
    <row r="82" spans="1:13" ht="30" outlineLevel="3" x14ac:dyDescent="0.25">
      <c r="A82" s="172"/>
      <c r="B82" s="198"/>
      <c r="C82" s="174" t="s">
        <v>880</v>
      </c>
      <c r="D82" s="18" t="s">
        <v>54</v>
      </c>
      <c r="E82" s="69" t="s">
        <v>887</v>
      </c>
      <c r="F82" s="174" t="s">
        <v>431</v>
      </c>
      <c r="G82" s="187">
        <v>420</v>
      </c>
      <c r="H82" s="68" t="s">
        <v>888</v>
      </c>
      <c r="I82" s="70">
        <v>0</v>
      </c>
      <c r="J82" s="70">
        <v>500</v>
      </c>
      <c r="K82" s="57">
        <f t="shared" si="5"/>
        <v>500</v>
      </c>
      <c r="L82" s="137" t="s">
        <v>882</v>
      </c>
      <c r="M82" s="185"/>
    </row>
    <row r="83" spans="1:13" outlineLevel="3" x14ac:dyDescent="0.25">
      <c r="A83" s="172"/>
      <c r="B83" s="198"/>
      <c r="C83" s="174"/>
      <c r="D83" s="18" t="s">
        <v>50</v>
      </c>
      <c r="E83" s="138" t="s">
        <v>887</v>
      </c>
      <c r="F83" s="174"/>
      <c r="G83" s="195"/>
      <c r="H83" s="68" t="s">
        <v>471</v>
      </c>
      <c r="I83" s="70">
        <v>0</v>
      </c>
      <c r="J83" s="70">
        <v>200</v>
      </c>
      <c r="K83" s="57">
        <f t="shared" si="5"/>
        <v>200</v>
      </c>
      <c r="L83" s="137" t="s">
        <v>882</v>
      </c>
      <c r="M83" s="185"/>
    </row>
    <row r="84" spans="1:13" outlineLevel="3" x14ac:dyDescent="0.25">
      <c r="A84" s="172"/>
      <c r="B84" s="198"/>
      <c r="C84" s="174"/>
      <c r="D84" s="18" t="s">
        <v>48</v>
      </c>
      <c r="E84" s="69" t="s">
        <v>41</v>
      </c>
      <c r="F84" s="174"/>
      <c r="G84" s="195"/>
      <c r="H84" s="68" t="s">
        <v>886</v>
      </c>
      <c r="I84" s="70">
        <v>0</v>
      </c>
      <c r="J84" s="70">
        <v>100</v>
      </c>
      <c r="K84" s="57">
        <f t="shared" si="5"/>
        <v>100</v>
      </c>
      <c r="L84" s="137" t="s">
        <v>882</v>
      </c>
      <c r="M84" s="185"/>
    </row>
    <row r="85" spans="1:13" outlineLevel="3" x14ac:dyDescent="0.25">
      <c r="A85" s="172"/>
      <c r="B85" s="198"/>
      <c r="C85" s="174"/>
      <c r="D85" s="18" t="s">
        <v>45</v>
      </c>
      <c r="E85" s="69" t="s">
        <v>395</v>
      </c>
      <c r="F85" s="174"/>
      <c r="G85" s="195"/>
      <c r="H85" s="68" t="s">
        <v>885</v>
      </c>
      <c r="I85" s="70">
        <v>0</v>
      </c>
      <c r="J85" s="70">
        <v>300</v>
      </c>
      <c r="K85" s="57">
        <f t="shared" si="5"/>
        <v>300</v>
      </c>
      <c r="L85" s="137" t="s">
        <v>882</v>
      </c>
      <c r="M85" s="185"/>
    </row>
    <row r="86" spans="1:13" ht="30" outlineLevel="3" x14ac:dyDescent="0.25">
      <c r="A86" s="172"/>
      <c r="B86" s="198"/>
      <c r="C86" s="174"/>
      <c r="D86" s="18" t="s">
        <v>42</v>
      </c>
      <c r="E86" s="69" t="s">
        <v>884</v>
      </c>
      <c r="F86" s="174"/>
      <c r="G86" s="196"/>
      <c r="H86" s="68" t="s">
        <v>883</v>
      </c>
      <c r="I86" s="70">
        <v>0</v>
      </c>
      <c r="J86" s="70">
        <v>125</v>
      </c>
      <c r="K86" s="57">
        <f t="shared" si="5"/>
        <v>125</v>
      </c>
      <c r="L86" s="137" t="s">
        <v>882</v>
      </c>
      <c r="M86" s="185"/>
    </row>
    <row r="87" spans="1:13" ht="42" customHeight="1" outlineLevel="2" x14ac:dyDescent="0.25">
      <c r="A87" s="35">
        <v>8214</v>
      </c>
      <c r="B87" s="34" t="s">
        <v>881</v>
      </c>
      <c r="C87" s="30" t="s">
        <v>880</v>
      </c>
      <c r="D87" s="30"/>
      <c r="E87" s="30"/>
      <c r="F87" s="30"/>
      <c r="G87" s="30"/>
      <c r="H87" s="30"/>
      <c r="I87" s="33">
        <f>SUM(I68:I86)</f>
        <v>600</v>
      </c>
      <c r="J87" s="33">
        <f>SUM(J68:J86)</f>
        <v>14239</v>
      </c>
      <c r="K87" s="33">
        <f>SUM(K68:K86)</f>
        <v>13639</v>
      </c>
      <c r="L87" s="32"/>
      <c r="M87" s="31" t="s">
        <v>879</v>
      </c>
    </row>
    <row r="88" spans="1:13" ht="46.15" customHeight="1" outlineLevel="3" x14ac:dyDescent="0.25">
      <c r="A88" s="191" t="s">
        <v>878</v>
      </c>
      <c r="B88" s="173" t="s">
        <v>854</v>
      </c>
      <c r="C88" s="174" t="s">
        <v>853</v>
      </c>
      <c r="D88" s="18" t="s">
        <v>54</v>
      </c>
      <c r="E88" s="65" t="s">
        <v>877</v>
      </c>
      <c r="F88" s="174" t="s">
        <v>149</v>
      </c>
      <c r="G88" s="19">
        <v>4008</v>
      </c>
      <c r="H88" s="64" t="s">
        <v>875</v>
      </c>
      <c r="I88" s="58"/>
      <c r="J88" s="58">
        <v>3350</v>
      </c>
      <c r="K88" s="57">
        <f t="shared" ref="K88:K97" si="6">J88-I88</f>
        <v>3350</v>
      </c>
      <c r="L88" s="137" t="s">
        <v>876</v>
      </c>
      <c r="M88" s="184" t="s">
        <v>852</v>
      </c>
    </row>
    <row r="89" spans="1:13" outlineLevel="3" x14ac:dyDescent="0.25">
      <c r="A89" s="191"/>
      <c r="B89" s="173"/>
      <c r="C89" s="174"/>
      <c r="D89" s="18" t="s">
        <v>50</v>
      </c>
      <c r="E89" s="65" t="s">
        <v>403</v>
      </c>
      <c r="F89" s="174"/>
      <c r="G89" s="187">
        <v>420</v>
      </c>
      <c r="H89" s="64" t="s">
        <v>646</v>
      </c>
      <c r="I89" s="58"/>
      <c r="J89" s="58">
        <v>1000</v>
      </c>
      <c r="K89" s="57">
        <f t="shared" si="6"/>
        <v>1000</v>
      </c>
      <c r="L89" s="137" t="s">
        <v>874</v>
      </c>
      <c r="M89" s="185"/>
    </row>
    <row r="90" spans="1:13" ht="45" outlineLevel="3" x14ac:dyDescent="0.25">
      <c r="A90" s="191"/>
      <c r="B90" s="173"/>
      <c r="C90" s="174"/>
      <c r="D90" s="18" t="s">
        <v>48</v>
      </c>
      <c r="E90" s="65" t="s">
        <v>389</v>
      </c>
      <c r="F90" s="174"/>
      <c r="G90" s="195"/>
      <c r="H90" s="64" t="s">
        <v>873</v>
      </c>
      <c r="I90" s="58"/>
      <c r="J90" s="58">
        <v>1400</v>
      </c>
      <c r="K90" s="57">
        <f t="shared" si="6"/>
        <v>1400</v>
      </c>
      <c r="L90" s="137" t="s">
        <v>872</v>
      </c>
      <c r="M90" s="185"/>
    </row>
    <row r="91" spans="1:13" ht="45" outlineLevel="3" x14ac:dyDescent="0.25">
      <c r="A91" s="191"/>
      <c r="B91" s="173"/>
      <c r="C91" s="174"/>
      <c r="D91" s="18" t="s">
        <v>45</v>
      </c>
      <c r="E91" s="65" t="s">
        <v>710</v>
      </c>
      <c r="F91" s="174"/>
      <c r="G91" s="195"/>
      <c r="H91" s="64" t="s">
        <v>445</v>
      </c>
      <c r="I91" s="58"/>
      <c r="J91" s="58">
        <v>600</v>
      </c>
      <c r="K91" s="57">
        <f t="shared" si="6"/>
        <v>600</v>
      </c>
      <c r="L91" s="137" t="s">
        <v>871</v>
      </c>
      <c r="M91" s="185"/>
    </row>
    <row r="92" spans="1:13" ht="30" outlineLevel="3" x14ac:dyDescent="0.25">
      <c r="A92" s="191"/>
      <c r="B92" s="173"/>
      <c r="C92" s="174"/>
      <c r="D92" s="18" t="s">
        <v>42</v>
      </c>
      <c r="E92" s="65" t="s">
        <v>870</v>
      </c>
      <c r="F92" s="174"/>
      <c r="G92" s="195"/>
      <c r="H92" s="64" t="s">
        <v>869</v>
      </c>
      <c r="I92" s="58"/>
      <c r="J92" s="58">
        <v>400</v>
      </c>
      <c r="K92" s="57">
        <f t="shared" si="6"/>
        <v>400</v>
      </c>
      <c r="L92" s="137" t="s">
        <v>868</v>
      </c>
      <c r="M92" s="185"/>
    </row>
    <row r="93" spans="1:13" ht="60" outlineLevel="3" x14ac:dyDescent="0.25">
      <c r="A93" s="191"/>
      <c r="B93" s="173"/>
      <c r="C93" s="174"/>
      <c r="D93" s="18" t="s">
        <v>39</v>
      </c>
      <c r="E93" s="65" t="s">
        <v>867</v>
      </c>
      <c r="F93" s="174"/>
      <c r="G93" s="195"/>
      <c r="H93" s="64" t="s">
        <v>866</v>
      </c>
      <c r="I93" s="58">
        <v>100</v>
      </c>
      <c r="J93" s="58">
        <v>650</v>
      </c>
      <c r="K93" s="57">
        <f t="shared" si="6"/>
        <v>550</v>
      </c>
      <c r="L93" s="137" t="s">
        <v>865</v>
      </c>
      <c r="M93" s="185"/>
    </row>
    <row r="94" spans="1:13" ht="45" outlineLevel="3" x14ac:dyDescent="0.25">
      <c r="A94" s="191"/>
      <c r="B94" s="173"/>
      <c r="C94" s="174"/>
      <c r="D94" s="18" t="s">
        <v>36</v>
      </c>
      <c r="E94" s="65" t="s">
        <v>864</v>
      </c>
      <c r="F94" s="174"/>
      <c r="G94" s="195"/>
      <c r="H94" s="64" t="s">
        <v>863</v>
      </c>
      <c r="I94" s="58"/>
      <c r="J94" s="58">
        <v>300</v>
      </c>
      <c r="K94" s="57">
        <f t="shared" si="6"/>
        <v>300</v>
      </c>
      <c r="L94" s="137" t="s">
        <v>862</v>
      </c>
      <c r="M94" s="185"/>
    </row>
    <row r="95" spans="1:13" outlineLevel="3" x14ac:dyDescent="0.25">
      <c r="A95" s="191"/>
      <c r="B95" s="173"/>
      <c r="C95" s="174"/>
      <c r="D95" s="18" t="s">
        <v>33</v>
      </c>
      <c r="E95" s="65" t="s">
        <v>762</v>
      </c>
      <c r="F95" s="174"/>
      <c r="G95" s="195"/>
      <c r="H95" s="64" t="s">
        <v>861</v>
      </c>
      <c r="I95" s="58">
        <v>700</v>
      </c>
      <c r="J95" s="58">
        <v>1000</v>
      </c>
      <c r="K95" s="57">
        <f t="shared" si="6"/>
        <v>300</v>
      </c>
      <c r="L95" s="137" t="s">
        <v>860</v>
      </c>
      <c r="M95" s="185"/>
    </row>
    <row r="96" spans="1:13" outlineLevel="3" x14ac:dyDescent="0.25">
      <c r="A96" s="191"/>
      <c r="B96" s="173"/>
      <c r="C96" s="174"/>
      <c r="D96" s="18" t="s">
        <v>31</v>
      </c>
      <c r="E96" s="65" t="s">
        <v>89</v>
      </c>
      <c r="F96" s="174"/>
      <c r="G96" s="195"/>
      <c r="H96" s="64" t="s">
        <v>859</v>
      </c>
      <c r="I96" s="58">
        <v>200</v>
      </c>
      <c r="J96" s="58">
        <v>800</v>
      </c>
      <c r="K96" s="57">
        <f t="shared" si="6"/>
        <v>600</v>
      </c>
      <c r="L96" s="137" t="s">
        <v>858</v>
      </c>
      <c r="M96" s="185"/>
    </row>
    <row r="97" spans="1:13" ht="45" outlineLevel="3" x14ac:dyDescent="0.25">
      <c r="A97" s="191"/>
      <c r="B97" s="173"/>
      <c r="C97" s="174"/>
      <c r="D97" s="18" t="s">
        <v>28</v>
      </c>
      <c r="E97" s="65" t="s">
        <v>857</v>
      </c>
      <c r="F97" s="174"/>
      <c r="G97" s="195"/>
      <c r="H97" s="64" t="s">
        <v>856</v>
      </c>
      <c r="I97" s="58"/>
      <c r="J97" s="58">
        <v>1000</v>
      </c>
      <c r="K97" s="57">
        <f t="shared" si="6"/>
        <v>1000</v>
      </c>
      <c r="L97" s="137" t="s">
        <v>855</v>
      </c>
      <c r="M97" s="185"/>
    </row>
    <row r="98" spans="1:13" ht="42.75" customHeight="1" outlineLevel="2" x14ac:dyDescent="0.25">
      <c r="A98" s="35">
        <v>8215</v>
      </c>
      <c r="B98" s="34" t="s">
        <v>854</v>
      </c>
      <c r="C98" s="30" t="s">
        <v>853</v>
      </c>
      <c r="D98" s="30"/>
      <c r="E98" s="30"/>
      <c r="F98" s="30"/>
      <c r="G98" s="30"/>
      <c r="H98" s="30"/>
      <c r="I98" s="33">
        <f>SUM(I88:I97)</f>
        <v>1000</v>
      </c>
      <c r="J98" s="33">
        <f>SUM(J88:J97)</f>
        <v>10500</v>
      </c>
      <c r="K98" s="33">
        <f>SUM(K88:K97)</f>
        <v>9500</v>
      </c>
      <c r="L98" s="32"/>
      <c r="M98" s="31" t="s">
        <v>852</v>
      </c>
    </row>
    <row r="99" spans="1:13" outlineLevel="3" x14ac:dyDescent="0.25">
      <c r="A99" s="171" t="s">
        <v>851</v>
      </c>
      <c r="B99" s="197" t="s">
        <v>821</v>
      </c>
      <c r="C99" s="224" t="s">
        <v>820</v>
      </c>
      <c r="D99" s="18" t="s">
        <v>54</v>
      </c>
      <c r="E99" s="65" t="s">
        <v>283</v>
      </c>
      <c r="F99" s="174" t="s">
        <v>149</v>
      </c>
      <c r="G99" s="19">
        <v>4009</v>
      </c>
      <c r="H99" s="64" t="s">
        <v>830</v>
      </c>
      <c r="I99" s="58"/>
      <c r="J99" s="58">
        <v>2100</v>
      </c>
      <c r="K99" s="57">
        <f t="shared" ref="K99:K120" si="7">J99-I99</f>
        <v>2100</v>
      </c>
      <c r="L99" s="21"/>
      <c r="M99" s="199" t="s">
        <v>819</v>
      </c>
    </row>
    <row r="100" spans="1:13" ht="30" outlineLevel="3" x14ac:dyDescent="0.25">
      <c r="A100" s="172"/>
      <c r="B100" s="198"/>
      <c r="C100" s="225"/>
      <c r="D100" s="18" t="s">
        <v>50</v>
      </c>
      <c r="E100" s="65" t="s">
        <v>850</v>
      </c>
      <c r="F100" s="174"/>
      <c r="G100" s="187">
        <v>420</v>
      </c>
      <c r="H100" s="64" t="s">
        <v>849</v>
      </c>
      <c r="I100" s="58"/>
      <c r="J100" s="58">
        <v>1200</v>
      </c>
      <c r="K100" s="57">
        <f t="shared" si="7"/>
        <v>1200</v>
      </c>
      <c r="L100" s="21"/>
      <c r="M100" s="200"/>
    </row>
    <row r="101" spans="1:13" outlineLevel="3" x14ac:dyDescent="0.25">
      <c r="A101" s="172"/>
      <c r="B101" s="198"/>
      <c r="C101" s="225"/>
      <c r="D101" s="18" t="s">
        <v>48</v>
      </c>
      <c r="E101" s="65" t="s">
        <v>231</v>
      </c>
      <c r="F101" s="174"/>
      <c r="G101" s="196"/>
      <c r="H101" s="64" t="s">
        <v>847</v>
      </c>
      <c r="I101" s="58">
        <v>210</v>
      </c>
      <c r="J101" s="58">
        <v>1300</v>
      </c>
      <c r="K101" s="57">
        <f t="shared" si="7"/>
        <v>1090</v>
      </c>
      <c r="L101" s="21"/>
      <c r="M101" s="200"/>
    </row>
    <row r="102" spans="1:13" outlineLevel="3" x14ac:dyDescent="0.25">
      <c r="A102" s="172"/>
      <c r="B102" s="198"/>
      <c r="C102" s="225"/>
      <c r="D102" s="18" t="s">
        <v>45</v>
      </c>
      <c r="E102" s="65" t="s">
        <v>846</v>
      </c>
      <c r="F102" s="174"/>
      <c r="G102" s="19">
        <v>4250</v>
      </c>
      <c r="H102" s="64" t="s">
        <v>845</v>
      </c>
      <c r="I102" s="58">
        <v>2800</v>
      </c>
      <c r="J102" s="58">
        <v>4000</v>
      </c>
      <c r="K102" s="57">
        <f t="shared" si="7"/>
        <v>1200</v>
      </c>
      <c r="L102" s="21"/>
      <c r="M102" s="200"/>
    </row>
    <row r="103" spans="1:13" outlineLevel="3" x14ac:dyDescent="0.25">
      <c r="A103" s="172"/>
      <c r="B103" s="198"/>
      <c r="C103" s="225"/>
      <c r="D103" s="18" t="s">
        <v>42</v>
      </c>
      <c r="E103" s="65" t="s">
        <v>844</v>
      </c>
      <c r="F103" s="174"/>
      <c r="G103" s="187">
        <v>420</v>
      </c>
      <c r="H103" s="64" t="s">
        <v>843</v>
      </c>
      <c r="I103" s="58">
        <v>140</v>
      </c>
      <c r="J103" s="58">
        <v>350</v>
      </c>
      <c r="K103" s="57">
        <f t="shared" si="7"/>
        <v>210</v>
      </c>
      <c r="L103" s="21"/>
      <c r="M103" s="200"/>
    </row>
    <row r="104" spans="1:13" ht="30" outlineLevel="3" x14ac:dyDescent="0.25">
      <c r="A104" s="172"/>
      <c r="B104" s="198"/>
      <c r="C104" s="225"/>
      <c r="D104" s="18" t="s">
        <v>39</v>
      </c>
      <c r="E104" s="65" t="s">
        <v>842</v>
      </c>
      <c r="F104" s="174"/>
      <c r="G104" s="195"/>
      <c r="H104" s="64" t="s">
        <v>841</v>
      </c>
      <c r="I104" s="58">
        <v>160</v>
      </c>
      <c r="J104" s="58">
        <v>500</v>
      </c>
      <c r="K104" s="57">
        <f t="shared" si="7"/>
        <v>340</v>
      </c>
      <c r="L104" s="21"/>
      <c r="M104" s="200"/>
    </row>
    <row r="105" spans="1:13" outlineLevel="3" x14ac:dyDescent="0.25">
      <c r="A105" s="172"/>
      <c r="B105" s="198"/>
      <c r="C105" s="225"/>
      <c r="D105" s="18" t="s">
        <v>36</v>
      </c>
      <c r="E105" s="65" t="s">
        <v>840</v>
      </c>
      <c r="F105" s="174"/>
      <c r="G105" s="195"/>
      <c r="H105" s="64" t="s">
        <v>433</v>
      </c>
      <c r="I105" s="58">
        <v>230</v>
      </c>
      <c r="J105" s="58">
        <v>760</v>
      </c>
      <c r="K105" s="57">
        <f t="shared" si="7"/>
        <v>530</v>
      </c>
      <c r="L105" s="21"/>
      <c r="M105" s="200"/>
    </row>
    <row r="106" spans="1:13" ht="30" outlineLevel="3" x14ac:dyDescent="0.25">
      <c r="A106" s="172"/>
      <c r="B106" s="198"/>
      <c r="C106" s="225"/>
      <c r="D106" s="18" t="s">
        <v>33</v>
      </c>
      <c r="E106" s="65" t="s">
        <v>839</v>
      </c>
      <c r="F106" s="174"/>
      <c r="G106" s="195"/>
      <c r="H106" s="64" t="s">
        <v>838</v>
      </c>
      <c r="I106" s="58">
        <v>150</v>
      </c>
      <c r="J106" s="58">
        <v>350</v>
      </c>
      <c r="K106" s="57">
        <f t="shared" si="7"/>
        <v>200</v>
      </c>
      <c r="L106" s="21"/>
      <c r="M106" s="200"/>
    </row>
    <row r="107" spans="1:13" outlineLevel="3" x14ac:dyDescent="0.25">
      <c r="A107" s="172"/>
      <c r="B107" s="198"/>
      <c r="C107" s="225"/>
      <c r="D107" s="18" t="s">
        <v>31</v>
      </c>
      <c r="E107" s="65" t="s">
        <v>573</v>
      </c>
      <c r="F107" s="174"/>
      <c r="G107" s="195"/>
      <c r="H107" s="64" t="s">
        <v>552</v>
      </c>
      <c r="I107" s="58"/>
      <c r="J107" s="58">
        <v>100</v>
      </c>
      <c r="K107" s="57">
        <f t="shared" si="7"/>
        <v>100</v>
      </c>
      <c r="L107" s="21"/>
      <c r="M107" s="200"/>
    </row>
    <row r="108" spans="1:13" outlineLevel="3" x14ac:dyDescent="0.25">
      <c r="A108" s="172"/>
      <c r="B108" s="198"/>
      <c r="C108" s="225"/>
      <c r="D108" s="18" t="s">
        <v>28</v>
      </c>
      <c r="E108" s="65" t="s">
        <v>92</v>
      </c>
      <c r="F108" s="174"/>
      <c r="G108" s="195"/>
      <c r="H108" s="64" t="s">
        <v>517</v>
      </c>
      <c r="I108" s="58"/>
      <c r="J108" s="58">
        <v>70</v>
      </c>
      <c r="K108" s="57">
        <f t="shared" si="7"/>
        <v>70</v>
      </c>
      <c r="L108" s="21"/>
      <c r="M108" s="200"/>
    </row>
    <row r="109" spans="1:13" outlineLevel="3" x14ac:dyDescent="0.25">
      <c r="A109" s="172"/>
      <c r="B109" s="198"/>
      <c r="C109" s="225"/>
      <c r="D109" s="18" t="s">
        <v>25</v>
      </c>
      <c r="E109" s="65" t="s">
        <v>837</v>
      </c>
      <c r="F109" s="174"/>
      <c r="G109" s="195"/>
      <c r="H109" s="64" t="s">
        <v>668</v>
      </c>
      <c r="I109" s="58"/>
      <c r="J109" s="58">
        <v>130</v>
      </c>
      <c r="K109" s="57">
        <f t="shared" si="7"/>
        <v>130</v>
      </c>
      <c r="L109" s="21"/>
      <c r="M109" s="200"/>
    </row>
    <row r="110" spans="1:13" outlineLevel="3" x14ac:dyDescent="0.25">
      <c r="A110" s="172"/>
      <c r="B110" s="198"/>
      <c r="C110" s="225"/>
      <c r="D110" s="18" t="s">
        <v>23</v>
      </c>
      <c r="E110" s="65" t="s">
        <v>836</v>
      </c>
      <c r="F110" s="174"/>
      <c r="G110" s="195"/>
      <c r="H110" s="64" t="s">
        <v>835</v>
      </c>
      <c r="I110" s="58">
        <v>100</v>
      </c>
      <c r="J110" s="58">
        <v>700</v>
      </c>
      <c r="K110" s="57">
        <f t="shared" si="7"/>
        <v>600</v>
      </c>
      <c r="L110" s="21"/>
      <c r="M110" s="200"/>
    </row>
    <row r="111" spans="1:13" outlineLevel="3" x14ac:dyDescent="0.25">
      <c r="A111" s="172"/>
      <c r="B111" s="198"/>
      <c r="C111" s="225"/>
      <c r="D111" s="18" t="s">
        <v>19</v>
      </c>
      <c r="E111" s="65" t="s">
        <v>277</v>
      </c>
      <c r="F111" s="174"/>
      <c r="G111" s="195"/>
      <c r="H111" s="64" t="s">
        <v>834</v>
      </c>
      <c r="I111" s="58">
        <v>230</v>
      </c>
      <c r="J111" s="58">
        <v>800</v>
      </c>
      <c r="K111" s="57">
        <f t="shared" si="7"/>
        <v>570</v>
      </c>
      <c r="L111" s="21"/>
      <c r="M111" s="200"/>
    </row>
    <row r="112" spans="1:13" outlineLevel="3" x14ac:dyDescent="0.25">
      <c r="A112" s="172"/>
      <c r="B112" s="198"/>
      <c r="C112" s="225"/>
      <c r="D112" s="18" t="s">
        <v>16</v>
      </c>
      <c r="E112" s="65" t="s">
        <v>833</v>
      </c>
      <c r="F112" s="174"/>
      <c r="G112" s="196"/>
      <c r="H112" s="64" t="s">
        <v>832</v>
      </c>
      <c r="I112" s="58"/>
      <c r="J112" s="58">
        <v>100</v>
      </c>
      <c r="K112" s="57">
        <f t="shared" si="7"/>
        <v>100</v>
      </c>
      <c r="L112" s="21"/>
      <c r="M112" s="200"/>
    </row>
    <row r="113" spans="1:13" outlineLevel="3" x14ac:dyDescent="0.25">
      <c r="A113" s="172"/>
      <c r="B113" s="198"/>
      <c r="C113" s="197" t="s">
        <v>831</v>
      </c>
      <c r="D113" s="18" t="s">
        <v>54</v>
      </c>
      <c r="E113" s="124" t="s">
        <v>283</v>
      </c>
      <c r="F113" s="197" t="s">
        <v>431</v>
      </c>
      <c r="G113" s="187">
        <v>420</v>
      </c>
      <c r="H113" s="64" t="s">
        <v>830</v>
      </c>
      <c r="I113" s="58"/>
      <c r="J113" s="58">
        <v>700</v>
      </c>
      <c r="K113" s="57">
        <f t="shared" si="7"/>
        <v>700</v>
      </c>
      <c r="L113" s="21"/>
      <c r="M113" s="200"/>
    </row>
    <row r="114" spans="1:13" outlineLevel="3" x14ac:dyDescent="0.25">
      <c r="A114" s="172"/>
      <c r="B114" s="198"/>
      <c r="C114" s="198"/>
      <c r="D114" s="18" t="s">
        <v>50</v>
      </c>
      <c r="E114" s="116">
        <v>46074</v>
      </c>
      <c r="F114" s="198"/>
      <c r="G114" s="195"/>
      <c r="H114" s="64" t="s">
        <v>829</v>
      </c>
      <c r="I114" s="58"/>
      <c r="J114" s="58">
        <v>300</v>
      </c>
      <c r="K114" s="57">
        <f t="shared" si="7"/>
        <v>300</v>
      </c>
      <c r="L114" s="21"/>
      <c r="M114" s="200"/>
    </row>
    <row r="115" spans="1:13" ht="30" outlineLevel="3" x14ac:dyDescent="0.25">
      <c r="A115" s="172"/>
      <c r="B115" s="198"/>
      <c r="C115" s="198"/>
      <c r="D115" s="18" t="s">
        <v>48</v>
      </c>
      <c r="E115" s="65" t="s">
        <v>785</v>
      </c>
      <c r="F115" s="198"/>
      <c r="G115" s="195"/>
      <c r="H115" s="64" t="s">
        <v>828</v>
      </c>
      <c r="I115" s="58"/>
      <c r="J115" s="58">
        <v>1000</v>
      </c>
      <c r="K115" s="57">
        <f t="shared" si="7"/>
        <v>1000</v>
      </c>
      <c r="L115" s="21"/>
      <c r="M115" s="200"/>
    </row>
    <row r="116" spans="1:13" outlineLevel="3" x14ac:dyDescent="0.25">
      <c r="A116" s="172"/>
      <c r="B116" s="198"/>
      <c r="C116" s="198"/>
      <c r="D116" s="18" t="s">
        <v>45</v>
      </c>
      <c r="E116" s="65" t="s">
        <v>92</v>
      </c>
      <c r="F116" s="198"/>
      <c r="G116" s="195"/>
      <c r="H116" s="64" t="s">
        <v>827</v>
      </c>
      <c r="I116" s="58"/>
      <c r="J116" s="58">
        <v>70</v>
      </c>
      <c r="K116" s="57">
        <f t="shared" si="7"/>
        <v>70</v>
      </c>
      <c r="L116" s="21"/>
      <c r="M116" s="200"/>
    </row>
    <row r="117" spans="1:13" ht="30.75" customHeight="1" outlineLevel="3" x14ac:dyDescent="0.25">
      <c r="A117" s="172"/>
      <c r="B117" s="198"/>
      <c r="C117" s="198"/>
      <c r="D117" s="18" t="s">
        <v>42</v>
      </c>
      <c r="E117" s="65" t="s">
        <v>826</v>
      </c>
      <c r="F117" s="198"/>
      <c r="G117" s="195"/>
      <c r="H117" s="64" t="s">
        <v>777</v>
      </c>
      <c r="I117" s="58"/>
      <c r="J117" s="58">
        <v>100</v>
      </c>
      <c r="K117" s="57">
        <f t="shared" si="7"/>
        <v>100</v>
      </c>
      <c r="L117" s="21"/>
      <c r="M117" s="200"/>
    </row>
    <row r="118" spans="1:13" ht="36.75" customHeight="1" outlineLevel="3" x14ac:dyDescent="0.25">
      <c r="A118" s="172"/>
      <c r="B118" s="198"/>
      <c r="C118" s="198"/>
      <c r="D118" s="18" t="s">
        <v>39</v>
      </c>
      <c r="E118" s="65" t="s">
        <v>825</v>
      </c>
      <c r="F118" s="198"/>
      <c r="G118" s="195"/>
      <c r="H118" s="64" t="s">
        <v>824</v>
      </c>
      <c r="I118" s="58"/>
      <c r="J118" s="58">
        <v>150</v>
      </c>
      <c r="K118" s="57">
        <f t="shared" si="7"/>
        <v>150</v>
      </c>
      <c r="L118" s="21"/>
      <c r="M118" s="200"/>
    </row>
    <row r="119" spans="1:13" ht="29.25" customHeight="1" outlineLevel="3" x14ac:dyDescent="0.25">
      <c r="A119" s="172"/>
      <c r="B119" s="198"/>
      <c r="C119" s="198"/>
      <c r="D119" s="18" t="s">
        <v>36</v>
      </c>
      <c r="E119" s="65" t="s">
        <v>440</v>
      </c>
      <c r="F119" s="198"/>
      <c r="G119" s="195"/>
      <c r="H119" s="64" t="s">
        <v>823</v>
      </c>
      <c r="I119" s="58"/>
      <c r="J119" s="58">
        <v>60</v>
      </c>
      <c r="K119" s="57">
        <f t="shared" si="7"/>
        <v>60</v>
      </c>
      <c r="L119" s="21"/>
      <c r="M119" s="200"/>
    </row>
    <row r="120" spans="1:13" ht="29.25" customHeight="1" outlineLevel="3" x14ac:dyDescent="0.25">
      <c r="A120" s="178"/>
      <c r="B120" s="24"/>
      <c r="C120" s="201"/>
      <c r="D120" s="18" t="s">
        <v>33</v>
      </c>
      <c r="E120" s="65" t="s">
        <v>386</v>
      </c>
      <c r="F120" s="201"/>
      <c r="G120" s="196"/>
      <c r="H120" s="64" t="s">
        <v>822</v>
      </c>
      <c r="I120" s="58"/>
      <c r="J120" s="58">
        <v>70</v>
      </c>
      <c r="K120" s="57">
        <f t="shared" si="7"/>
        <v>70</v>
      </c>
      <c r="L120" s="21"/>
      <c r="M120" s="222"/>
    </row>
    <row r="121" spans="1:13" ht="38.25" outlineLevel="2" x14ac:dyDescent="0.25">
      <c r="A121" s="35">
        <v>8216</v>
      </c>
      <c r="B121" s="34" t="s">
        <v>821</v>
      </c>
      <c r="C121" s="30" t="s">
        <v>820</v>
      </c>
      <c r="D121" s="30"/>
      <c r="E121" s="30"/>
      <c r="F121" s="30"/>
      <c r="G121" s="30"/>
      <c r="H121" s="30"/>
      <c r="I121" s="33">
        <f>SUM(I99:I120)</f>
        <v>4020</v>
      </c>
      <c r="J121" s="33">
        <f>SUM(J99:J120)</f>
        <v>14910</v>
      </c>
      <c r="K121" s="33">
        <f>SUM(K99:K120)</f>
        <v>10890</v>
      </c>
      <c r="L121" s="32"/>
      <c r="M121" s="31" t="s">
        <v>819</v>
      </c>
    </row>
    <row r="122" spans="1:13" ht="30" outlineLevel="3" x14ac:dyDescent="0.25">
      <c r="A122" s="191">
        <v>8217</v>
      </c>
      <c r="B122" s="173" t="s">
        <v>788</v>
      </c>
      <c r="C122" s="174" t="s">
        <v>787</v>
      </c>
      <c r="D122" s="18">
        <v>1</v>
      </c>
      <c r="E122" s="69" t="s">
        <v>799</v>
      </c>
      <c r="F122" s="174" t="s">
        <v>149</v>
      </c>
      <c r="G122" s="19">
        <v>489</v>
      </c>
      <c r="H122" s="68" t="s">
        <v>818</v>
      </c>
      <c r="I122" s="70">
        <v>2000</v>
      </c>
      <c r="J122" s="70">
        <v>7000</v>
      </c>
      <c r="K122" s="57">
        <f t="shared" ref="K122:K133" si="8">J122-I122</f>
        <v>5000</v>
      </c>
      <c r="L122" s="67" t="s">
        <v>817</v>
      </c>
      <c r="M122" s="184" t="s">
        <v>786</v>
      </c>
    </row>
    <row r="123" spans="1:13" ht="137.44999999999999" customHeight="1" outlineLevel="3" x14ac:dyDescent="0.25">
      <c r="A123" s="191"/>
      <c r="B123" s="173"/>
      <c r="C123" s="174"/>
      <c r="D123" s="18" t="s">
        <v>50</v>
      </c>
      <c r="E123" s="65" t="s">
        <v>277</v>
      </c>
      <c r="F123" s="174"/>
      <c r="G123" s="19">
        <v>4011</v>
      </c>
      <c r="H123" s="162" t="s">
        <v>816</v>
      </c>
      <c r="I123" s="70">
        <v>0</v>
      </c>
      <c r="J123" s="70">
        <v>4500</v>
      </c>
      <c r="K123" s="57">
        <f t="shared" si="8"/>
        <v>4500</v>
      </c>
      <c r="L123" s="67" t="s">
        <v>815</v>
      </c>
      <c r="M123" s="185"/>
    </row>
    <row r="124" spans="1:13" ht="91.9" customHeight="1" outlineLevel="3" x14ac:dyDescent="0.25">
      <c r="A124" s="191"/>
      <c r="B124" s="173"/>
      <c r="C124" s="174"/>
      <c r="D124" s="18" t="s">
        <v>48</v>
      </c>
      <c r="E124" s="69" t="s">
        <v>814</v>
      </c>
      <c r="F124" s="174"/>
      <c r="G124" s="19">
        <v>4275</v>
      </c>
      <c r="H124" s="162" t="s">
        <v>812</v>
      </c>
      <c r="I124" s="70">
        <v>1000</v>
      </c>
      <c r="J124" s="70">
        <v>5500</v>
      </c>
      <c r="K124" s="57">
        <f t="shared" si="8"/>
        <v>4500</v>
      </c>
      <c r="L124" s="67" t="s">
        <v>813</v>
      </c>
      <c r="M124" s="185"/>
    </row>
    <row r="125" spans="1:13" ht="45" outlineLevel="3" x14ac:dyDescent="0.25">
      <c r="A125" s="191"/>
      <c r="B125" s="173"/>
      <c r="C125" s="174"/>
      <c r="D125" s="18" t="s">
        <v>45</v>
      </c>
      <c r="E125" s="69" t="s">
        <v>811</v>
      </c>
      <c r="F125" s="174"/>
      <c r="G125" s="19">
        <v>4205</v>
      </c>
      <c r="H125" s="162" t="s">
        <v>646</v>
      </c>
      <c r="I125" s="70">
        <v>0</v>
      </c>
      <c r="J125" s="70">
        <v>1500</v>
      </c>
      <c r="K125" s="57">
        <f t="shared" si="8"/>
        <v>1500</v>
      </c>
      <c r="L125" s="67" t="s">
        <v>810</v>
      </c>
      <c r="M125" s="185"/>
    </row>
    <row r="126" spans="1:13" ht="30" outlineLevel="3" x14ac:dyDescent="0.25">
      <c r="A126" s="191"/>
      <c r="B126" s="173"/>
      <c r="C126" s="174"/>
      <c r="D126" s="136" t="s">
        <v>42</v>
      </c>
      <c r="E126" s="65" t="s">
        <v>762</v>
      </c>
      <c r="F126" s="174"/>
      <c r="G126" s="19">
        <v>4269</v>
      </c>
      <c r="H126" s="68" t="s">
        <v>808</v>
      </c>
      <c r="I126" s="70">
        <v>250</v>
      </c>
      <c r="J126" s="70">
        <v>1500</v>
      </c>
      <c r="K126" s="57">
        <f t="shared" si="8"/>
        <v>1250</v>
      </c>
      <c r="L126" s="67" t="s">
        <v>809</v>
      </c>
      <c r="M126" s="185"/>
    </row>
    <row r="127" spans="1:13" ht="60" customHeight="1" outlineLevel="3" x14ac:dyDescent="0.25">
      <c r="A127" s="191"/>
      <c r="B127" s="173"/>
      <c r="C127" s="174"/>
      <c r="D127" s="136" t="s">
        <v>39</v>
      </c>
      <c r="E127" s="69" t="s">
        <v>799</v>
      </c>
      <c r="F127" s="18" t="s">
        <v>431</v>
      </c>
      <c r="G127" s="19">
        <v>420</v>
      </c>
      <c r="H127" s="162" t="s">
        <v>807</v>
      </c>
      <c r="I127" s="70">
        <v>1000</v>
      </c>
      <c r="J127" s="70">
        <v>2900</v>
      </c>
      <c r="K127" s="57">
        <f t="shared" si="8"/>
        <v>1900</v>
      </c>
      <c r="L127" s="67" t="s">
        <v>806</v>
      </c>
      <c r="M127" s="185"/>
    </row>
    <row r="128" spans="1:13" ht="30" outlineLevel="3" x14ac:dyDescent="0.25">
      <c r="A128" s="191"/>
      <c r="B128" s="173"/>
      <c r="C128" s="174"/>
      <c r="D128" s="113" t="s">
        <v>36</v>
      </c>
      <c r="E128" s="65" t="s">
        <v>805</v>
      </c>
      <c r="F128" s="197" t="s">
        <v>149</v>
      </c>
      <c r="G128" s="187">
        <v>420</v>
      </c>
      <c r="H128" s="68" t="s">
        <v>803</v>
      </c>
      <c r="I128" s="70">
        <v>0</v>
      </c>
      <c r="J128" s="70">
        <v>100</v>
      </c>
      <c r="K128" s="57">
        <f t="shared" si="8"/>
        <v>100</v>
      </c>
      <c r="L128" s="67" t="s">
        <v>802</v>
      </c>
      <c r="M128" s="185"/>
    </row>
    <row r="129" spans="1:13" ht="30" outlineLevel="3" x14ac:dyDescent="0.25">
      <c r="A129" s="191"/>
      <c r="B129" s="173"/>
      <c r="C129" s="174"/>
      <c r="D129" s="113" t="s">
        <v>33</v>
      </c>
      <c r="E129" s="65" t="s">
        <v>804</v>
      </c>
      <c r="F129" s="198"/>
      <c r="G129" s="195"/>
      <c r="H129" s="68" t="s">
        <v>801</v>
      </c>
      <c r="I129" s="70">
        <v>0</v>
      </c>
      <c r="J129" s="70">
        <v>450</v>
      </c>
      <c r="K129" s="57">
        <f t="shared" si="8"/>
        <v>450</v>
      </c>
      <c r="L129" s="67" t="s">
        <v>800</v>
      </c>
      <c r="M129" s="185"/>
    </row>
    <row r="130" spans="1:13" ht="30" outlineLevel="3" x14ac:dyDescent="0.25">
      <c r="A130" s="191"/>
      <c r="B130" s="173"/>
      <c r="C130" s="174"/>
      <c r="D130" s="113" t="s">
        <v>31</v>
      </c>
      <c r="E130" s="69" t="s">
        <v>799</v>
      </c>
      <c r="F130" s="198"/>
      <c r="G130" s="195"/>
      <c r="H130" s="68" t="s">
        <v>798</v>
      </c>
      <c r="I130" s="70">
        <v>0</v>
      </c>
      <c r="J130" s="70">
        <v>520</v>
      </c>
      <c r="K130" s="57">
        <f t="shared" si="8"/>
        <v>520</v>
      </c>
      <c r="L130" s="67" t="s">
        <v>797</v>
      </c>
      <c r="M130" s="185"/>
    </row>
    <row r="131" spans="1:13" ht="30" outlineLevel="3" x14ac:dyDescent="0.25">
      <c r="A131" s="191"/>
      <c r="B131" s="173"/>
      <c r="C131" s="174"/>
      <c r="D131" s="113" t="s">
        <v>28</v>
      </c>
      <c r="E131" s="69" t="s">
        <v>799</v>
      </c>
      <c r="F131" s="198"/>
      <c r="G131" s="195"/>
      <c r="H131" s="68" t="s">
        <v>795</v>
      </c>
      <c r="I131" s="70">
        <v>100</v>
      </c>
      <c r="J131" s="70">
        <v>250</v>
      </c>
      <c r="K131" s="57">
        <f t="shared" si="8"/>
        <v>150</v>
      </c>
      <c r="L131" s="67" t="s">
        <v>794</v>
      </c>
      <c r="M131" s="185"/>
    </row>
    <row r="132" spans="1:13" ht="60" outlineLevel="3" x14ac:dyDescent="0.25">
      <c r="A132" s="191"/>
      <c r="B132" s="173"/>
      <c r="C132" s="174"/>
      <c r="D132" s="113" t="s">
        <v>25</v>
      </c>
      <c r="E132" s="69" t="s">
        <v>796</v>
      </c>
      <c r="F132" s="198"/>
      <c r="G132" s="195"/>
      <c r="H132" s="68" t="s">
        <v>790</v>
      </c>
      <c r="I132" s="70">
        <v>0</v>
      </c>
      <c r="J132" s="70">
        <v>1250</v>
      </c>
      <c r="K132" s="57">
        <f t="shared" si="8"/>
        <v>1250</v>
      </c>
      <c r="L132" s="67" t="s">
        <v>789</v>
      </c>
      <c r="M132" s="185"/>
    </row>
    <row r="133" spans="1:13" ht="60.75" customHeight="1" outlineLevel="3" x14ac:dyDescent="0.25">
      <c r="A133" s="191"/>
      <c r="B133" s="173"/>
      <c r="C133" s="174"/>
      <c r="D133" s="113" t="s">
        <v>23</v>
      </c>
      <c r="E133" s="93" t="s">
        <v>793</v>
      </c>
      <c r="F133" s="201"/>
      <c r="G133" s="196"/>
      <c r="H133" s="162" t="s">
        <v>792</v>
      </c>
      <c r="I133" s="70">
        <v>0</v>
      </c>
      <c r="J133" s="17">
        <v>500</v>
      </c>
      <c r="K133" s="22">
        <f t="shared" si="8"/>
        <v>500</v>
      </c>
      <c r="L133" s="67" t="s">
        <v>791</v>
      </c>
      <c r="M133" s="186"/>
    </row>
    <row r="134" spans="1:13" ht="35.25" customHeight="1" outlineLevel="2" x14ac:dyDescent="0.25">
      <c r="A134" s="35">
        <v>8217</v>
      </c>
      <c r="B134" s="34" t="s">
        <v>788</v>
      </c>
      <c r="C134" s="30" t="s">
        <v>787</v>
      </c>
      <c r="D134" s="30"/>
      <c r="E134" s="30"/>
      <c r="F134" s="30"/>
      <c r="G134" s="30"/>
      <c r="H134" s="30"/>
      <c r="I134" s="33">
        <f>SUM(I122:I133)</f>
        <v>4350</v>
      </c>
      <c r="J134" s="33">
        <f>SUM(J122:J133)</f>
        <v>25970</v>
      </c>
      <c r="K134" s="33">
        <f>SUM(K122:K133)</f>
        <v>21620</v>
      </c>
      <c r="L134" s="32"/>
      <c r="M134" s="31" t="s">
        <v>786</v>
      </c>
    </row>
    <row r="135" spans="1:13" ht="75" outlineLevel="3" x14ac:dyDescent="0.25">
      <c r="A135" s="191">
        <v>8218</v>
      </c>
      <c r="B135" s="173" t="s">
        <v>753</v>
      </c>
      <c r="C135" s="174" t="s">
        <v>261</v>
      </c>
      <c r="D135" s="18" t="s">
        <v>54</v>
      </c>
      <c r="E135" s="86" t="s">
        <v>785</v>
      </c>
      <c r="F135" s="197" t="s">
        <v>149</v>
      </c>
      <c r="G135" s="43">
        <v>4010</v>
      </c>
      <c r="H135" s="132" t="s">
        <v>784</v>
      </c>
      <c r="I135" s="84"/>
      <c r="J135" s="83">
        <v>3000</v>
      </c>
      <c r="K135" s="82">
        <f t="shared" ref="K135:K152" si="9">J135-I135</f>
        <v>3000</v>
      </c>
      <c r="L135" s="131" t="s">
        <v>783</v>
      </c>
      <c r="M135" s="184" t="s">
        <v>752</v>
      </c>
    </row>
    <row r="136" spans="1:13" ht="75" outlineLevel="3" x14ac:dyDescent="0.25">
      <c r="A136" s="191"/>
      <c r="B136" s="173"/>
      <c r="C136" s="174"/>
      <c r="D136" s="18" t="s">
        <v>50</v>
      </c>
      <c r="E136" s="86" t="s">
        <v>782</v>
      </c>
      <c r="F136" s="198"/>
      <c r="G136" s="19">
        <v>4205</v>
      </c>
      <c r="H136" s="132" t="s">
        <v>646</v>
      </c>
      <c r="I136" s="84"/>
      <c r="J136" s="84">
        <v>1500</v>
      </c>
      <c r="K136" s="82">
        <f t="shared" si="9"/>
        <v>1500</v>
      </c>
      <c r="L136" s="131" t="s">
        <v>772</v>
      </c>
      <c r="M136" s="185"/>
    </row>
    <row r="137" spans="1:13" ht="75" outlineLevel="3" x14ac:dyDescent="0.25">
      <c r="A137" s="191"/>
      <c r="B137" s="173"/>
      <c r="C137" s="174"/>
      <c r="D137" s="18" t="s">
        <v>48</v>
      </c>
      <c r="E137" s="86" t="s">
        <v>283</v>
      </c>
      <c r="F137" s="198"/>
      <c r="G137" s="187">
        <v>420</v>
      </c>
      <c r="H137" s="132" t="s">
        <v>512</v>
      </c>
      <c r="I137" s="84"/>
      <c r="J137" s="84">
        <v>800</v>
      </c>
      <c r="K137" s="82">
        <f t="shared" si="9"/>
        <v>800</v>
      </c>
      <c r="L137" s="131" t="s">
        <v>772</v>
      </c>
      <c r="M137" s="185"/>
    </row>
    <row r="138" spans="1:13" ht="45" outlineLevel="3" x14ac:dyDescent="0.25">
      <c r="A138" s="191"/>
      <c r="B138" s="173"/>
      <c r="C138" s="174"/>
      <c r="D138" s="18" t="s">
        <v>45</v>
      </c>
      <c r="E138" s="86" t="s">
        <v>400</v>
      </c>
      <c r="F138" s="198"/>
      <c r="G138" s="195"/>
      <c r="H138" s="132" t="s">
        <v>766</v>
      </c>
      <c r="I138" s="84"/>
      <c r="J138" s="84">
        <v>500</v>
      </c>
      <c r="K138" s="82">
        <f t="shared" si="9"/>
        <v>500</v>
      </c>
      <c r="L138" s="131" t="s">
        <v>754</v>
      </c>
      <c r="M138" s="185"/>
    </row>
    <row r="139" spans="1:13" ht="30" outlineLevel="3" x14ac:dyDescent="0.25">
      <c r="A139" s="191"/>
      <c r="B139" s="173"/>
      <c r="C139" s="174"/>
      <c r="D139" s="18" t="s">
        <v>42</v>
      </c>
      <c r="E139" s="86" t="s">
        <v>573</v>
      </c>
      <c r="F139" s="201"/>
      <c r="G139" s="195"/>
      <c r="H139" s="132" t="s">
        <v>552</v>
      </c>
      <c r="I139" s="84"/>
      <c r="J139" s="84">
        <v>300</v>
      </c>
      <c r="K139" s="82">
        <f t="shared" si="9"/>
        <v>300</v>
      </c>
      <c r="L139" s="131" t="s">
        <v>761</v>
      </c>
      <c r="M139" s="185"/>
    </row>
    <row r="140" spans="1:13" ht="60" outlineLevel="3" x14ac:dyDescent="0.25">
      <c r="A140" s="191"/>
      <c r="B140" s="173"/>
      <c r="C140" s="174"/>
      <c r="D140" s="18" t="s">
        <v>39</v>
      </c>
      <c r="E140" s="86" t="s">
        <v>781</v>
      </c>
      <c r="F140" s="197" t="s">
        <v>431</v>
      </c>
      <c r="G140" s="223">
        <v>420</v>
      </c>
      <c r="H140" s="132" t="s">
        <v>780</v>
      </c>
      <c r="I140" s="83">
        <v>100</v>
      </c>
      <c r="J140" s="83">
        <v>450</v>
      </c>
      <c r="K140" s="82">
        <f t="shared" si="9"/>
        <v>350</v>
      </c>
      <c r="L140" s="131" t="s">
        <v>779</v>
      </c>
      <c r="M140" s="185"/>
    </row>
    <row r="141" spans="1:13" ht="30" outlineLevel="3" x14ac:dyDescent="0.25">
      <c r="A141" s="191"/>
      <c r="B141" s="173"/>
      <c r="C141" s="174"/>
      <c r="D141" s="18" t="s">
        <v>36</v>
      </c>
      <c r="E141" s="135" t="s">
        <v>778</v>
      </c>
      <c r="F141" s="198"/>
      <c r="G141" s="223"/>
      <c r="H141" s="132" t="s">
        <v>777</v>
      </c>
      <c r="I141" s="83"/>
      <c r="J141" s="83">
        <v>276</v>
      </c>
      <c r="K141" s="82">
        <f t="shared" si="9"/>
        <v>276</v>
      </c>
      <c r="L141" s="131" t="s">
        <v>776</v>
      </c>
      <c r="M141" s="185"/>
    </row>
    <row r="142" spans="1:13" outlineLevel="3" x14ac:dyDescent="0.25">
      <c r="A142" s="191"/>
      <c r="B142" s="173"/>
      <c r="C142" s="174"/>
      <c r="D142" s="18" t="s">
        <v>33</v>
      </c>
      <c r="E142" s="134" t="s">
        <v>749</v>
      </c>
      <c r="F142" s="198"/>
      <c r="G142" s="223"/>
      <c r="H142" s="132" t="s">
        <v>775</v>
      </c>
      <c r="I142" s="83"/>
      <c r="J142" s="83">
        <v>150</v>
      </c>
      <c r="K142" s="82">
        <f t="shared" si="9"/>
        <v>150</v>
      </c>
      <c r="L142" s="131" t="s">
        <v>768</v>
      </c>
      <c r="M142" s="185"/>
    </row>
    <row r="143" spans="1:13" ht="30" outlineLevel="3" x14ac:dyDescent="0.25">
      <c r="A143" s="191"/>
      <c r="B143" s="173"/>
      <c r="C143" s="174"/>
      <c r="D143" s="18" t="s">
        <v>31</v>
      </c>
      <c r="E143" s="86" t="s">
        <v>271</v>
      </c>
      <c r="F143" s="198"/>
      <c r="G143" s="223"/>
      <c r="H143" s="132" t="s">
        <v>774</v>
      </c>
      <c r="I143" s="83">
        <v>100</v>
      </c>
      <c r="J143" s="83">
        <v>200</v>
      </c>
      <c r="K143" s="82">
        <f t="shared" si="9"/>
        <v>100</v>
      </c>
      <c r="L143" s="131" t="s">
        <v>773</v>
      </c>
      <c r="M143" s="185"/>
    </row>
    <row r="144" spans="1:13" outlineLevel="3" x14ac:dyDescent="0.25">
      <c r="A144" s="191"/>
      <c r="B144" s="173"/>
      <c r="C144" s="174"/>
      <c r="D144" s="18" t="s">
        <v>28</v>
      </c>
      <c r="E144" s="86" t="s">
        <v>771</v>
      </c>
      <c r="F144" s="198"/>
      <c r="G144" s="223"/>
      <c r="H144" s="132" t="s">
        <v>770</v>
      </c>
      <c r="I144" s="83">
        <v>50</v>
      </c>
      <c r="J144" s="83">
        <v>150</v>
      </c>
      <c r="K144" s="82">
        <f t="shared" si="9"/>
        <v>100</v>
      </c>
      <c r="L144" s="131" t="s">
        <v>768</v>
      </c>
      <c r="M144" s="185"/>
    </row>
    <row r="145" spans="1:13" outlineLevel="3" x14ac:dyDescent="0.25">
      <c r="A145" s="191"/>
      <c r="B145" s="173"/>
      <c r="C145" s="174"/>
      <c r="D145" s="18" t="s">
        <v>25</v>
      </c>
      <c r="E145" s="86" t="s">
        <v>92</v>
      </c>
      <c r="F145" s="201"/>
      <c r="G145" s="223"/>
      <c r="H145" s="132" t="s">
        <v>769</v>
      </c>
      <c r="I145" s="83">
        <v>50</v>
      </c>
      <c r="J145" s="83">
        <v>150</v>
      </c>
      <c r="K145" s="82">
        <f t="shared" si="9"/>
        <v>100</v>
      </c>
      <c r="L145" s="131" t="s">
        <v>768</v>
      </c>
      <c r="M145" s="185"/>
    </row>
    <row r="146" spans="1:13" ht="45" outlineLevel="3" x14ac:dyDescent="0.25">
      <c r="A146" s="191"/>
      <c r="B146" s="173"/>
      <c r="C146" s="174"/>
      <c r="D146" s="18" t="s">
        <v>23</v>
      </c>
      <c r="E146" s="86" t="s">
        <v>546</v>
      </c>
      <c r="F146" s="197" t="s">
        <v>149</v>
      </c>
      <c r="G146" s="187">
        <v>420</v>
      </c>
      <c r="H146" s="132" t="s">
        <v>668</v>
      </c>
      <c r="I146" s="84"/>
      <c r="J146" s="84">
        <v>300</v>
      </c>
      <c r="K146" s="82">
        <f t="shared" si="9"/>
        <v>300</v>
      </c>
      <c r="L146" s="131" t="s">
        <v>767</v>
      </c>
      <c r="M146" s="185"/>
    </row>
    <row r="147" spans="1:13" ht="45" outlineLevel="3" x14ac:dyDescent="0.25">
      <c r="A147" s="191"/>
      <c r="B147" s="173"/>
      <c r="C147" s="174"/>
      <c r="D147" s="18" t="s">
        <v>19</v>
      </c>
      <c r="E147" s="86" t="s">
        <v>92</v>
      </c>
      <c r="F147" s="198"/>
      <c r="G147" s="195"/>
      <c r="H147" s="132" t="s">
        <v>517</v>
      </c>
      <c r="I147" s="84"/>
      <c r="J147" s="84">
        <v>300</v>
      </c>
      <c r="K147" s="82">
        <f t="shared" si="9"/>
        <v>300</v>
      </c>
      <c r="L147" s="131" t="s">
        <v>754</v>
      </c>
      <c r="M147" s="185"/>
    </row>
    <row r="148" spans="1:13" ht="30" outlineLevel="3" x14ac:dyDescent="0.25">
      <c r="A148" s="191"/>
      <c r="B148" s="173"/>
      <c r="C148" s="174"/>
      <c r="D148" s="18" t="s">
        <v>16</v>
      </c>
      <c r="E148" s="86" t="s">
        <v>382</v>
      </c>
      <c r="F148" s="198"/>
      <c r="G148" s="195"/>
      <c r="H148" s="132" t="s">
        <v>765</v>
      </c>
      <c r="I148" s="84"/>
      <c r="J148" s="84">
        <v>200</v>
      </c>
      <c r="K148" s="82">
        <f t="shared" si="9"/>
        <v>200</v>
      </c>
      <c r="L148" s="131" t="s">
        <v>764</v>
      </c>
      <c r="M148" s="185"/>
    </row>
    <row r="149" spans="1:13" ht="30" outlineLevel="3" x14ac:dyDescent="0.25">
      <c r="A149" s="191"/>
      <c r="B149" s="173"/>
      <c r="C149" s="174"/>
      <c r="D149" s="18" t="s">
        <v>13</v>
      </c>
      <c r="E149" s="133" t="s">
        <v>763</v>
      </c>
      <c r="F149" s="198"/>
      <c r="G149" s="195"/>
      <c r="H149" s="132" t="s">
        <v>759</v>
      </c>
      <c r="I149" s="84">
        <v>60</v>
      </c>
      <c r="J149" s="84">
        <v>300</v>
      </c>
      <c r="K149" s="82">
        <f t="shared" si="9"/>
        <v>240</v>
      </c>
      <c r="L149" s="131" t="s">
        <v>758</v>
      </c>
      <c r="M149" s="185"/>
    </row>
    <row r="150" spans="1:13" ht="45" outlineLevel="3" x14ac:dyDescent="0.25">
      <c r="A150" s="191"/>
      <c r="B150" s="173"/>
      <c r="C150" s="174"/>
      <c r="D150" s="18" t="s">
        <v>11</v>
      </c>
      <c r="E150" s="86" t="s">
        <v>762</v>
      </c>
      <c r="F150" s="198"/>
      <c r="G150" s="195"/>
      <c r="H150" s="132" t="s">
        <v>755</v>
      </c>
      <c r="I150" s="84"/>
      <c r="J150" s="84">
        <v>600</v>
      </c>
      <c r="K150" s="82">
        <f t="shared" si="9"/>
        <v>600</v>
      </c>
      <c r="L150" s="131" t="s">
        <v>754</v>
      </c>
      <c r="M150" s="185"/>
    </row>
    <row r="151" spans="1:13" ht="45" outlineLevel="3" x14ac:dyDescent="0.25">
      <c r="A151" s="191"/>
      <c r="B151" s="173"/>
      <c r="C151" s="174"/>
      <c r="D151" s="18" t="s">
        <v>7</v>
      </c>
      <c r="E151" s="86" t="s">
        <v>760</v>
      </c>
      <c r="F151" s="198"/>
      <c r="G151" s="195"/>
      <c r="H151" s="132" t="s">
        <v>653</v>
      </c>
      <c r="I151" s="84"/>
      <c r="J151" s="84">
        <v>300</v>
      </c>
      <c r="K151" s="82">
        <f t="shared" si="9"/>
        <v>300</v>
      </c>
      <c r="L151" s="131" t="s">
        <v>754</v>
      </c>
      <c r="M151" s="185"/>
    </row>
    <row r="152" spans="1:13" ht="30" outlineLevel="3" x14ac:dyDescent="0.25">
      <c r="A152" s="191"/>
      <c r="B152" s="173"/>
      <c r="C152" s="174"/>
      <c r="D152" s="18" t="s">
        <v>4</v>
      </c>
      <c r="E152" s="86" t="s">
        <v>729</v>
      </c>
      <c r="F152" s="201"/>
      <c r="G152" s="196"/>
      <c r="H152" s="132" t="s">
        <v>757</v>
      </c>
      <c r="I152" s="84"/>
      <c r="J152" s="84">
        <v>210</v>
      </c>
      <c r="K152" s="82">
        <f t="shared" si="9"/>
        <v>210</v>
      </c>
      <c r="L152" s="131" t="s">
        <v>756</v>
      </c>
      <c r="M152" s="186"/>
    </row>
    <row r="153" spans="1:13" ht="38.25" outlineLevel="2" x14ac:dyDescent="0.25">
      <c r="A153" s="35">
        <v>8218</v>
      </c>
      <c r="B153" s="34" t="s">
        <v>753</v>
      </c>
      <c r="C153" s="30" t="s">
        <v>261</v>
      </c>
      <c r="D153" s="30"/>
      <c r="E153" s="30"/>
      <c r="F153" s="30"/>
      <c r="G153" s="30"/>
      <c r="H153" s="30"/>
      <c r="I153" s="33">
        <f>SUM(I135:I152)</f>
        <v>360</v>
      </c>
      <c r="J153" s="33">
        <f>SUM(J135:J152)</f>
        <v>9686</v>
      </c>
      <c r="K153" s="33">
        <f>SUM(K135:K152)</f>
        <v>9326</v>
      </c>
      <c r="L153" s="32"/>
      <c r="M153" s="31" t="s">
        <v>752</v>
      </c>
    </row>
    <row r="154" spans="1:13" ht="51.75" customHeight="1" outlineLevel="3" x14ac:dyDescent="0.25">
      <c r="A154" s="191" t="s">
        <v>751</v>
      </c>
      <c r="B154" s="173" t="s">
        <v>750</v>
      </c>
      <c r="C154" s="174" t="s">
        <v>650</v>
      </c>
      <c r="D154" s="18" t="s">
        <v>54</v>
      </c>
      <c r="E154" s="65" t="s">
        <v>749</v>
      </c>
      <c r="F154" s="174" t="s">
        <v>149</v>
      </c>
      <c r="G154" s="19">
        <v>4201</v>
      </c>
      <c r="H154" s="64" t="s">
        <v>748</v>
      </c>
      <c r="I154" s="58"/>
      <c r="J154" s="58">
        <v>17000</v>
      </c>
      <c r="K154" s="57">
        <f t="shared" ref="K154:K172" si="10">SUM(J154-I154)</f>
        <v>17000</v>
      </c>
      <c r="L154" s="63" t="s">
        <v>747</v>
      </c>
      <c r="M154" s="184" t="s">
        <v>589</v>
      </c>
    </row>
    <row r="155" spans="1:13" ht="45" outlineLevel="3" x14ac:dyDescent="0.25">
      <c r="A155" s="191"/>
      <c r="B155" s="173"/>
      <c r="C155" s="174"/>
      <c r="D155" s="18" t="s">
        <v>50</v>
      </c>
      <c r="E155" s="65" t="s">
        <v>746</v>
      </c>
      <c r="F155" s="174"/>
      <c r="G155" s="19">
        <v>4202</v>
      </c>
      <c r="H155" s="64" t="s">
        <v>745</v>
      </c>
      <c r="I155" s="58"/>
      <c r="J155" s="58">
        <v>5000</v>
      </c>
      <c r="K155" s="57">
        <f t="shared" si="10"/>
        <v>5000</v>
      </c>
      <c r="L155" s="63" t="s">
        <v>744</v>
      </c>
      <c r="M155" s="185"/>
    </row>
    <row r="156" spans="1:13" ht="46.15" customHeight="1" outlineLevel="3" x14ac:dyDescent="0.25">
      <c r="A156" s="191"/>
      <c r="B156" s="173"/>
      <c r="C156" s="174"/>
      <c r="D156" s="18" t="s">
        <v>48</v>
      </c>
      <c r="E156" s="65" t="s">
        <v>231</v>
      </c>
      <c r="F156" s="174"/>
      <c r="G156" s="19">
        <v>4203</v>
      </c>
      <c r="H156" s="64" t="s">
        <v>743</v>
      </c>
      <c r="I156" s="58">
        <v>1370</v>
      </c>
      <c r="J156" s="58">
        <v>14200</v>
      </c>
      <c r="K156" s="57">
        <f t="shared" si="10"/>
        <v>12830</v>
      </c>
      <c r="L156" s="63" t="s">
        <v>742</v>
      </c>
      <c r="M156" s="185"/>
    </row>
    <row r="157" spans="1:13" ht="54" customHeight="1" outlineLevel="3" x14ac:dyDescent="0.25">
      <c r="A157" s="191"/>
      <c r="B157" s="173"/>
      <c r="C157" s="174"/>
      <c r="D157" s="18" t="s">
        <v>45</v>
      </c>
      <c r="E157" s="65" t="s">
        <v>741</v>
      </c>
      <c r="F157" s="174"/>
      <c r="G157" s="19">
        <v>4204</v>
      </c>
      <c r="H157" s="64" t="s">
        <v>739</v>
      </c>
      <c r="I157" s="58">
        <v>1530</v>
      </c>
      <c r="J157" s="58">
        <v>6500</v>
      </c>
      <c r="K157" s="57">
        <f t="shared" si="10"/>
        <v>4970</v>
      </c>
      <c r="L157" s="63" t="s">
        <v>740</v>
      </c>
      <c r="M157" s="185"/>
    </row>
    <row r="158" spans="1:13" ht="30" outlineLevel="3" x14ac:dyDescent="0.25">
      <c r="A158" s="191"/>
      <c r="B158" s="173"/>
      <c r="C158" s="174"/>
      <c r="D158" s="18" t="s">
        <v>42</v>
      </c>
      <c r="E158" s="65" t="s">
        <v>403</v>
      </c>
      <c r="F158" s="174"/>
      <c r="G158" s="19">
        <v>4205</v>
      </c>
      <c r="H158" s="64" t="s">
        <v>738</v>
      </c>
      <c r="I158" s="58"/>
      <c r="J158" s="58">
        <v>4550</v>
      </c>
      <c r="K158" s="57">
        <f t="shared" si="10"/>
        <v>4550</v>
      </c>
      <c r="L158" s="63" t="s">
        <v>737</v>
      </c>
      <c r="M158" s="185"/>
    </row>
    <row r="159" spans="1:13" ht="45" outlineLevel="3" x14ac:dyDescent="0.25">
      <c r="A159" s="191"/>
      <c r="B159" s="173"/>
      <c r="C159" s="174"/>
      <c r="D159" s="18" t="s">
        <v>39</v>
      </c>
      <c r="E159" s="65" t="s">
        <v>389</v>
      </c>
      <c r="F159" s="174"/>
      <c r="G159" s="19">
        <v>4206</v>
      </c>
      <c r="H159" s="64" t="s">
        <v>736</v>
      </c>
      <c r="I159" s="58"/>
      <c r="J159" s="58">
        <v>4000</v>
      </c>
      <c r="K159" s="57">
        <f t="shared" si="10"/>
        <v>4000</v>
      </c>
      <c r="L159" s="63" t="s">
        <v>735</v>
      </c>
      <c r="M159" s="185"/>
    </row>
    <row r="160" spans="1:13" ht="30" outlineLevel="3" x14ac:dyDescent="0.25">
      <c r="A160" s="191"/>
      <c r="B160" s="173"/>
      <c r="C160" s="174"/>
      <c r="D160" s="18" t="s">
        <v>36</v>
      </c>
      <c r="E160" s="65" t="s">
        <v>734</v>
      </c>
      <c r="F160" s="174"/>
      <c r="G160" s="187">
        <v>42102</v>
      </c>
      <c r="H160" s="64" t="s">
        <v>733</v>
      </c>
      <c r="I160" s="58"/>
      <c r="J160" s="58">
        <v>400</v>
      </c>
      <c r="K160" s="57">
        <f t="shared" si="10"/>
        <v>400</v>
      </c>
      <c r="L160" s="63" t="s">
        <v>732</v>
      </c>
      <c r="M160" s="185"/>
    </row>
    <row r="161" spans="1:16" ht="30" outlineLevel="3" x14ac:dyDescent="0.25">
      <c r="A161" s="191"/>
      <c r="B161" s="173"/>
      <c r="C161" s="174"/>
      <c r="D161" s="18" t="s">
        <v>33</v>
      </c>
      <c r="E161" s="65" t="s">
        <v>731</v>
      </c>
      <c r="F161" s="174"/>
      <c r="G161" s="196"/>
      <c r="H161" s="64" t="s">
        <v>730</v>
      </c>
      <c r="I161" s="58">
        <v>120</v>
      </c>
      <c r="J161" s="58">
        <v>400</v>
      </c>
      <c r="K161" s="57">
        <f t="shared" si="10"/>
        <v>280</v>
      </c>
      <c r="L161" s="63" t="s">
        <v>727</v>
      </c>
      <c r="M161" s="185"/>
    </row>
    <row r="162" spans="1:16" ht="45" outlineLevel="3" x14ac:dyDescent="0.25">
      <c r="A162" s="191"/>
      <c r="B162" s="173"/>
      <c r="C162" s="174"/>
      <c r="D162" s="18" t="s">
        <v>31</v>
      </c>
      <c r="E162" s="65" t="s">
        <v>729</v>
      </c>
      <c r="F162" s="174"/>
      <c r="G162" s="19">
        <v>4210</v>
      </c>
      <c r="H162" s="64" t="s">
        <v>725</v>
      </c>
      <c r="I162" s="58"/>
      <c r="J162" s="58">
        <v>3400</v>
      </c>
      <c r="K162" s="57">
        <f t="shared" si="10"/>
        <v>3400</v>
      </c>
      <c r="L162" s="63" t="s">
        <v>728</v>
      </c>
      <c r="M162" s="185"/>
    </row>
    <row r="163" spans="1:16" ht="30" outlineLevel="3" x14ac:dyDescent="0.25">
      <c r="A163" s="191"/>
      <c r="B163" s="173"/>
      <c r="C163" s="174"/>
      <c r="D163" s="18" t="s">
        <v>28</v>
      </c>
      <c r="E163" s="65" t="s">
        <v>726</v>
      </c>
      <c r="F163" s="174"/>
      <c r="G163" s="19">
        <v>42102</v>
      </c>
      <c r="H163" s="64" t="s">
        <v>722</v>
      </c>
      <c r="I163" s="58">
        <v>330</v>
      </c>
      <c r="J163" s="58">
        <v>600</v>
      </c>
      <c r="K163" s="57">
        <f t="shared" si="10"/>
        <v>270</v>
      </c>
      <c r="L163" s="63" t="s">
        <v>721</v>
      </c>
      <c r="M163" s="185"/>
    </row>
    <row r="164" spans="1:16" ht="30" outlineLevel="3" x14ac:dyDescent="0.25">
      <c r="A164" s="191"/>
      <c r="B164" s="173"/>
      <c r="C164" s="174"/>
      <c r="D164" s="18" t="s">
        <v>25</v>
      </c>
      <c r="E164" s="65" t="s">
        <v>724</v>
      </c>
      <c r="F164" s="174"/>
      <c r="G164" s="19">
        <v>489</v>
      </c>
      <c r="H164" s="64" t="s">
        <v>719</v>
      </c>
      <c r="I164" s="58">
        <v>3000</v>
      </c>
      <c r="J164" s="58">
        <v>10500</v>
      </c>
      <c r="K164" s="57">
        <f t="shared" si="10"/>
        <v>7500</v>
      </c>
      <c r="L164" s="63" t="s">
        <v>723</v>
      </c>
      <c r="M164" s="185"/>
    </row>
    <row r="165" spans="1:16" ht="45" outlineLevel="3" x14ac:dyDescent="0.25">
      <c r="A165" s="191"/>
      <c r="B165" s="173"/>
      <c r="C165" s="174"/>
      <c r="D165" s="18" t="s">
        <v>23</v>
      </c>
      <c r="E165" s="65" t="s">
        <v>720</v>
      </c>
      <c r="F165" s="174"/>
      <c r="G165" s="19">
        <v>4212</v>
      </c>
      <c r="H165" s="64" t="s">
        <v>673</v>
      </c>
      <c r="I165" s="58"/>
      <c r="J165" s="58">
        <v>4000</v>
      </c>
      <c r="K165" s="57">
        <f t="shared" si="10"/>
        <v>4000</v>
      </c>
      <c r="L165" s="63" t="s">
        <v>717</v>
      </c>
      <c r="M165" s="185"/>
    </row>
    <row r="166" spans="1:16" outlineLevel="3" x14ac:dyDescent="0.25">
      <c r="A166" s="191"/>
      <c r="B166" s="173"/>
      <c r="C166" s="174"/>
      <c r="D166" s="18" t="s">
        <v>19</v>
      </c>
      <c r="E166" s="65" t="s">
        <v>718</v>
      </c>
      <c r="F166" s="174"/>
      <c r="G166" s="19">
        <v>42102</v>
      </c>
      <c r="H166" s="64" t="s">
        <v>633</v>
      </c>
      <c r="I166" s="58"/>
      <c r="J166" s="58">
        <v>576</v>
      </c>
      <c r="K166" s="57">
        <f t="shared" si="10"/>
        <v>576</v>
      </c>
      <c r="L166" s="63" t="s">
        <v>714</v>
      </c>
      <c r="M166" s="185"/>
    </row>
    <row r="167" spans="1:16" ht="57" customHeight="1" outlineLevel="3" x14ac:dyDescent="0.25">
      <c r="A167" s="191"/>
      <c r="B167" s="173"/>
      <c r="C167" s="174"/>
      <c r="D167" s="18" t="s">
        <v>16</v>
      </c>
      <c r="E167" s="65" t="s">
        <v>385</v>
      </c>
      <c r="F167" s="174"/>
      <c r="G167" s="19">
        <v>4271</v>
      </c>
      <c r="H167" s="64" t="s">
        <v>716</v>
      </c>
      <c r="I167" s="58">
        <v>300</v>
      </c>
      <c r="J167" s="58">
        <v>1800</v>
      </c>
      <c r="K167" s="57">
        <f t="shared" si="10"/>
        <v>1500</v>
      </c>
      <c r="L167" s="63" t="s">
        <v>715</v>
      </c>
      <c r="M167" s="185"/>
    </row>
    <row r="168" spans="1:16" ht="30" outlineLevel="3" x14ac:dyDescent="0.25">
      <c r="A168" s="191"/>
      <c r="B168" s="173"/>
      <c r="C168" s="174"/>
      <c r="D168" s="18" t="s">
        <v>13</v>
      </c>
      <c r="E168" s="65" t="s">
        <v>237</v>
      </c>
      <c r="F168" s="174"/>
      <c r="G168" s="187">
        <v>42102</v>
      </c>
      <c r="H168" s="64" t="s">
        <v>712</v>
      </c>
      <c r="I168" s="58"/>
      <c r="J168" s="58">
        <v>90</v>
      </c>
      <c r="K168" s="57">
        <f t="shared" si="10"/>
        <v>90</v>
      </c>
      <c r="L168" s="63" t="s">
        <v>711</v>
      </c>
      <c r="M168" s="185"/>
    </row>
    <row r="169" spans="1:16" ht="47.45" customHeight="1" outlineLevel="3" x14ac:dyDescent="0.25">
      <c r="A169" s="191"/>
      <c r="B169" s="173"/>
      <c r="C169" s="174"/>
      <c r="D169" s="18" t="s">
        <v>11</v>
      </c>
      <c r="E169" s="65" t="s">
        <v>573</v>
      </c>
      <c r="F169" s="174"/>
      <c r="G169" s="195"/>
      <c r="H169" s="64" t="s">
        <v>572</v>
      </c>
      <c r="I169" s="58"/>
      <c r="J169" s="58">
        <v>900</v>
      </c>
      <c r="K169" s="57">
        <f t="shared" si="10"/>
        <v>900</v>
      </c>
      <c r="L169" s="63" t="s">
        <v>713</v>
      </c>
      <c r="M169" s="185"/>
    </row>
    <row r="170" spans="1:16" outlineLevel="3" x14ac:dyDescent="0.25">
      <c r="A170" s="191"/>
      <c r="B170" s="173"/>
      <c r="C170" s="174"/>
      <c r="D170" s="18" t="s">
        <v>7</v>
      </c>
      <c r="E170" s="65" t="s">
        <v>710</v>
      </c>
      <c r="F170" s="174"/>
      <c r="G170" s="195"/>
      <c r="H170" s="64" t="s">
        <v>517</v>
      </c>
      <c r="I170" s="58"/>
      <c r="J170" s="58">
        <v>770</v>
      </c>
      <c r="K170" s="57">
        <f t="shared" si="10"/>
        <v>770</v>
      </c>
      <c r="L170" s="63" t="s">
        <v>708</v>
      </c>
      <c r="M170" s="185"/>
    </row>
    <row r="171" spans="1:16" ht="30" outlineLevel="3" x14ac:dyDescent="0.25">
      <c r="A171" s="191"/>
      <c r="B171" s="173"/>
      <c r="C171" s="174"/>
      <c r="D171" s="18" t="s">
        <v>4</v>
      </c>
      <c r="E171" s="65" t="s">
        <v>709</v>
      </c>
      <c r="F171" s="174"/>
      <c r="G171" s="195"/>
      <c r="H171" s="64" t="s">
        <v>705</v>
      </c>
      <c r="I171" s="58"/>
      <c r="J171" s="58">
        <v>400</v>
      </c>
      <c r="K171" s="57">
        <f t="shared" si="10"/>
        <v>400</v>
      </c>
      <c r="L171" s="63" t="s">
        <v>704</v>
      </c>
      <c r="M171" s="185"/>
    </row>
    <row r="172" spans="1:16" ht="45" outlineLevel="3" x14ac:dyDescent="0.25">
      <c r="A172" s="191"/>
      <c r="B172" s="173"/>
      <c r="C172" s="174"/>
      <c r="D172" s="18" t="s">
        <v>2</v>
      </c>
      <c r="E172" s="65" t="s">
        <v>707</v>
      </c>
      <c r="F172" s="174"/>
      <c r="G172" s="196"/>
      <c r="H172" s="64" t="s">
        <v>706</v>
      </c>
      <c r="I172" s="58"/>
      <c r="J172" s="58">
        <v>550</v>
      </c>
      <c r="K172" s="57">
        <f t="shared" si="10"/>
        <v>550</v>
      </c>
      <c r="L172" s="63" t="s">
        <v>703</v>
      </c>
      <c r="M172" s="185"/>
    </row>
    <row r="173" spans="1:16" ht="15" customHeight="1" outlineLevel="3" x14ac:dyDescent="0.25">
      <c r="A173" s="175"/>
      <c r="B173" s="176"/>
      <c r="C173" s="176"/>
      <c r="D173" s="176"/>
      <c r="E173" s="176"/>
      <c r="F173" s="176"/>
      <c r="G173" s="176"/>
      <c r="H173" s="177"/>
      <c r="I173" s="130">
        <f>SUM(I154:I172)</f>
        <v>6650</v>
      </c>
      <c r="J173" s="130">
        <f>SUM(J154:J172)</f>
        <v>75636</v>
      </c>
      <c r="K173" s="57">
        <f>SUM(K154:K172)</f>
        <v>68986</v>
      </c>
      <c r="L173" s="21"/>
      <c r="M173" s="44"/>
    </row>
    <row r="174" spans="1:16" ht="153" customHeight="1" outlineLevel="3" x14ac:dyDescent="0.25">
      <c r="A174" s="171" t="s">
        <v>702</v>
      </c>
      <c r="B174" s="197" t="s">
        <v>701</v>
      </c>
      <c r="C174" s="197" t="s">
        <v>700</v>
      </c>
      <c r="D174" s="18" t="s">
        <v>168</v>
      </c>
      <c r="E174" s="65" t="s">
        <v>699</v>
      </c>
      <c r="F174" s="197" t="s">
        <v>149</v>
      </c>
      <c r="G174" s="19">
        <v>44990</v>
      </c>
      <c r="H174" s="120" t="s">
        <v>698</v>
      </c>
      <c r="I174" s="119">
        <v>5000</v>
      </c>
      <c r="J174" s="119">
        <v>20000</v>
      </c>
      <c r="K174" s="118">
        <f t="shared" ref="K174:K185" si="11">J174-I174</f>
        <v>15000</v>
      </c>
      <c r="L174" s="117" t="s">
        <v>697</v>
      </c>
      <c r="M174" s="184" t="s">
        <v>589</v>
      </c>
      <c r="P174" s="2"/>
    </row>
    <row r="175" spans="1:16" ht="101.45" customHeight="1" outlineLevel="3" x14ac:dyDescent="0.25">
      <c r="A175" s="172"/>
      <c r="B175" s="198"/>
      <c r="C175" s="198"/>
      <c r="D175" s="18" t="s">
        <v>355</v>
      </c>
      <c r="E175" s="65" t="s">
        <v>696</v>
      </c>
      <c r="F175" s="198"/>
      <c r="G175" s="19">
        <v>4481</v>
      </c>
      <c r="H175" s="120" t="s">
        <v>695</v>
      </c>
      <c r="I175" s="119">
        <v>500</v>
      </c>
      <c r="J175" s="119">
        <v>2500</v>
      </c>
      <c r="K175" s="118">
        <f t="shared" si="11"/>
        <v>2000</v>
      </c>
      <c r="L175" s="117" t="s">
        <v>694</v>
      </c>
      <c r="M175" s="185"/>
      <c r="P175" s="2"/>
    </row>
    <row r="176" spans="1:16" ht="135" outlineLevel="3" x14ac:dyDescent="0.25">
      <c r="A176" s="172"/>
      <c r="B176" s="198"/>
      <c r="C176" s="198"/>
      <c r="D176" s="18" t="s">
        <v>352</v>
      </c>
      <c r="E176" s="65" t="s">
        <v>693</v>
      </c>
      <c r="F176" s="198"/>
      <c r="G176" s="19">
        <v>4219</v>
      </c>
      <c r="H176" s="64" t="s">
        <v>692</v>
      </c>
      <c r="I176" s="58">
        <v>7000</v>
      </c>
      <c r="J176" s="58">
        <v>15000</v>
      </c>
      <c r="K176" s="57">
        <f t="shared" si="11"/>
        <v>8000</v>
      </c>
      <c r="L176" s="63" t="s">
        <v>691</v>
      </c>
      <c r="M176" s="185"/>
      <c r="P176" s="2"/>
    </row>
    <row r="177" spans="1:13" ht="30" outlineLevel="3" x14ac:dyDescent="0.25">
      <c r="A177" s="172"/>
      <c r="B177" s="198"/>
      <c r="C177" s="198"/>
      <c r="D177" s="18" t="s">
        <v>349</v>
      </c>
      <c r="E177" s="65" t="s">
        <v>690</v>
      </c>
      <c r="F177" s="198"/>
      <c r="G177" s="19">
        <v>42103</v>
      </c>
      <c r="H177" s="64" t="s">
        <v>646</v>
      </c>
      <c r="I177" s="58"/>
      <c r="J177" s="58">
        <v>1000</v>
      </c>
      <c r="K177" s="57">
        <f t="shared" si="11"/>
        <v>1000</v>
      </c>
      <c r="L177" s="63" t="s">
        <v>689</v>
      </c>
      <c r="M177" s="185"/>
    </row>
    <row r="178" spans="1:13" ht="60" outlineLevel="3" x14ac:dyDescent="0.25">
      <c r="A178" s="172"/>
      <c r="B178" s="198"/>
      <c r="C178" s="198"/>
      <c r="D178" s="18" t="s">
        <v>345</v>
      </c>
      <c r="E178" s="65" t="s">
        <v>688</v>
      </c>
      <c r="F178" s="198"/>
      <c r="G178" s="19">
        <v>4204</v>
      </c>
      <c r="H178" s="64" t="s">
        <v>687</v>
      </c>
      <c r="I178" s="58">
        <v>500</v>
      </c>
      <c r="J178" s="58">
        <v>2000</v>
      </c>
      <c r="K178" s="57">
        <f t="shared" si="11"/>
        <v>1500</v>
      </c>
      <c r="L178" s="63" t="s">
        <v>686</v>
      </c>
      <c r="M178" s="185"/>
    </row>
    <row r="179" spans="1:13" ht="77.25" customHeight="1" outlineLevel="3" x14ac:dyDescent="0.25">
      <c r="A179" s="172"/>
      <c r="B179" s="198"/>
      <c r="C179" s="198"/>
      <c r="D179" s="18" t="s">
        <v>685</v>
      </c>
      <c r="E179" s="65" t="s">
        <v>684</v>
      </c>
      <c r="F179" s="198"/>
      <c r="G179" s="19">
        <v>42103</v>
      </c>
      <c r="H179" s="64" t="s">
        <v>683</v>
      </c>
      <c r="I179" s="58">
        <v>150</v>
      </c>
      <c r="J179" s="58">
        <v>500</v>
      </c>
      <c r="K179" s="57">
        <f t="shared" si="11"/>
        <v>350</v>
      </c>
      <c r="L179" s="63" t="s">
        <v>682</v>
      </c>
      <c r="M179" s="185"/>
    </row>
    <row r="180" spans="1:13" ht="90" outlineLevel="3" x14ac:dyDescent="0.25">
      <c r="A180" s="172"/>
      <c r="B180" s="198"/>
      <c r="C180" s="198"/>
      <c r="D180" s="18" t="s">
        <v>681</v>
      </c>
      <c r="E180" s="65" t="s">
        <v>413</v>
      </c>
      <c r="F180" s="198"/>
      <c r="G180" s="19">
        <v>489</v>
      </c>
      <c r="H180" s="64" t="s">
        <v>680</v>
      </c>
      <c r="I180" s="58">
        <v>700</v>
      </c>
      <c r="J180" s="58">
        <v>3500</v>
      </c>
      <c r="K180" s="57">
        <f t="shared" si="11"/>
        <v>2800</v>
      </c>
      <c r="L180" s="63" t="s">
        <v>679</v>
      </c>
      <c r="M180" s="185"/>
    </row>
    <row r="181" spans="1:13" outlineLevel="3" x14ac:dyDescent="0.25">
      <c r="A181" s="172"/>
      <c r="B181" s="198"/>
      <c r="C181" s="198"/>
      <c r="D181" s="18" t="s">
        <v>678</v>
      </c>
      <c r="E181" s="65" t="s">
        <v>677</v>
      </c>
      <c r="F181" s="198"/>
      <c r="G181" s="187">
        <v>42103</v>
      </c>
      <c r="H181" s="64" t="s">
        <v>517</v>
      </c>
      <c r="I181" s="58"/>
      <c r="J181" s="58">
        <v>300</v>
      </c>
      <c r="K181" s="57">
        <f t="shared" si="11"/>
        <v>300</v>
      </c>
      <c r="L181" s="63" t="s">
        <v>676</v>
      </c>
      <c r="M181" s="185"/>
    </row>
    <row r="182" spans="1:13" ht="45" outlineLevel="3" x14ac:dyDescent="0.25">
      <c r="A182" s="172"/>
      <c r="B182" s="198"/>
      <c r="C182" s="198"/>
      <c r="D182" s="18" t="s">
        <v>675</v>
      </c>
      <c r="E182" s="65" t="s">
        <v>674</v>
      </c>
      <c r="F182" s="198"/>
      <c r="G182" s="195"/>
      <c r="H182" s="64" t="s">
        <v>673</v>
      </c>
      <c r="I182" s="58"/>
      <c r="J182" s="58">
        <v>500</v>
      </c>
      <c r="K182" s="57">
        <f t="shared" si="11"/>
        <v>500</v>
      </c>
      <c r="L182" s="63" t="s">
        <v>667</v>
      </c>
      <c r="M182" s="185"/>
    </row>
    <row r="183" spans="1:13" ht="45" outlineLevel="3" x14ac:dyDescent="0.25">
      <c r="A183" s="172"/>
      <c r="B183" s="198"/>
      <c r="C183" s="198"/>
      <c r="D183" s="18" t="s">
        <v>671</v>
      </c>
      <c r="E183" s="65" t="s">
        <v>78</v>
      </c>
      <c r="F183" s="198"/>
      <c r="G183" s="196"/>
      <c r="H183" s="64" t="s">
        <v>670</v>
      </c>
      <c r="I183" s="58">
        <v>150</v>
      </c>
      <c r="J183" s="58">
        <v>300</v>
      </c>
      <c r="K183" s="57">
        <f t="shared" si="11"/>
        <v>150</v>
      </c>
      <c r="L183" s="63" t="s">
        <v>669</v>
      </c>
      <c r="M183" s="185"/>
    </row>
    <row r="184" spans="1:13" ht="45" outlineLevel="3" x14ac:dyDescent="0.25">
      <c r="A184" s="172"/>
      <c r="B184" s="198"/>
      <c r="C184" s="198"/>
      <c r="D184" s="18" t="s">
        <v>666</v>
      </c>
      <c r="E184" s="65" t="s">
        <v>665</v>
      </c>
      <c r="F184" s="198"/>
      <c r="G184" s="19">
        <v>4206</v>
      </c>
      <c r="H184" s="64" t="s">
        <v>664</v>
      </c>
      <c r="I184" s="58"/>
      <c r="J184" s="58">
        <v>1800</v>
      </c>
      <c r="K184" s="57">
        <f t="shared" si="11"/>
        <v>1800</v>
      </c>
      <c r="L184" s="63" t="s">
        <v>663</v>
      </c>
      <c r="M184" s="185"/>
    </row>
    <row r="185" spans="1:13" ht="45" outlineLevel="3" x14ac:dyDescent="0.25">
      <c r="A185" s="172"/>
      <c r="B185" s="198"/>
      <c r="C185" s="198"/>
      <c r="D185" s="18" t="s">
        <v>662</v>
      </c>
      <c r="E185" s="65" t="s">
        <v>661</v>
      </c>
      <c r="F185" s="198"/>
      <c r="G185" s="187">
        <v>42103</v>
      </c>
      <c r="H185" s="64" t="s">
        <v>660</v>
      </c>
      <c r="I185" s="58"/>
      <c r="J185" s="58">
        <v>750</v>
      </c>
      <c r="K185" s="57">
        <f t="shared" si="11"/>
        <v>750</v>
      </c>
      <c r="L185" s="63" t="s">
        <v>659</v>
      </c>
      <c r="M185" s="185"/>
    </row>
    <row r="186" spans="1:13" ht="60" outlineLevel="3" x14ac:dyDescent="0.25">
      <c r="A186" s="172"/>
      <c r="B186" s="198"/>
      <c r="C186" s="198"/>
      <c r="D186" s="18" t="s">
        <v>658</v>
      </c>
      <c r="E186" s="65" t="s">
        <v>78</v>
      </c>
      <c r="F186" s="198"/>
      <c r="G186" s="195"/>
      <c r="H186" s="64" t="s">
        <v>657</v>
      </c>
      <c r="I186" s="58">
        <v>100</v>
      </c>
      <c r="J186" s="58">
        <v>200</v>
      </c>
      <c r="K186" s="57">
        <v>100</v>
      </c>
      <c r="L186" s="63" t="s">
        <v>656</v>
      </c>
      <c r="M186" s="185"/>
    </row>
    <row r="187" spans="1:13" ht="75" outlineLevel="3" x14ac:dyDescent="0.25">
      <c r="A187" s="178"/>
      <c r="B187" s="201"/>
      <c r="C187" s="201"/>
      <c r="D187" s="18" t="s">
        <v>655</v>
      </c>
      <c r="E187" s="65" t="s">
        <v>654</v>
      </c>
      <c r="F187" s="201"/>
      <c r="G187" s="196"/>
      <c r="H187" s="64" t="s">
        <v>653</v>
      </c>
      <c r="I187" s="58"/>
      <c r="J187" s="58">
        <v>150</v>
      </c>
      <c r="K187" s="57">
        <v>150</v>
      </c>
      <c r="L187" s="63" t="s">
        <v>652</v>
      </c>
      <c r="M187" s="186"/>
    </row>
    <row r="188" spans="1:13" ht="21.75" customHeight="1" outlineLevel="3" x14ac:dyDescent="0.25">
      <c r="A188" s="175"/>
      <c r="B188" s="176"/>
      <c r="C188" s="176"/>
      <c r="D188" s="176"/>
      <c r="E188" s="176"/>
      <c r="F188" s="176"/>
      <c r="G188" s="176"/>
      <c r="H188" s="177"/>
      <c r="I188" s="130">
        <f>SUBTOTAL(9,I174:I187)</f>
        <v>14100</v>
      </c>
      <c r="J188" s="130">
        <f>SUBTOTAL(9,J174:J187)</f>
        <v>48500</v>
      </c>
      <c r="K188" s="57">
        <f>SUBTOTAL(9,K174:K187)</f>
        <v>34400</v>
      </c>
      <c r="L188" s="21"/>
      <c r="M188" s="44"/>
    </row>
    <row r="189" spans="1:13" ht="15.6" customHeight="1" outlineLevel="3" x14ac:dyDescent="0.25">
      <c r="A189" s="171">
        <v>8223</v>
      </c>
      <c r="B189" s="197" t="s">
        <v>651</v>
      </c>
      <c r="C189" s="197" t="s">
        <v>650</v>
      </c>
      <c r="D189" s="18" t="s">
        <v>649</v>
      </c>
      <c r="E189" s="65" t="s">
        <v>395</v>
      </c>
      <c r="F189" s="197" t="s">
        <v>149</v>
      </c>
      <c r="G189" s="19">
        <v>4003</v>
      </c>
      <c r="H189" s="64" t="s">
        <v>648</v>
      </c>
      <c r="I189" s="58"/>
      <c r="J189" s="58">
        <v>6069</v>
      </c>
      <c r="K189" s="57">
        <f t="shared" ref="K189:K203" si="12">SUM(J189-I189)</f>
        <v>6069</v>
      </c>
      <c r="L189" s="21"/>
      <c r="M189" s="199" t="s">
        <v>589</v>
      </c>
    </row>
    <row r="190" spans="1:13" outlineLevel="3" x14ac:dyDescent="0.25">
      <c r="A190" s="172"/>
      <c r="B190" s="198"/>
      <c r="C190" s="198"/>
      <c r="D190" s="18" t="s">
        <v>647</v>
      </c>
      <c r="E190" s="65">
        <v>45614</v>
      </c>
      <c r="F190" s="198"/>
      <c r="G190" s="19">
        <v>42104</v>
      </c>
      <c r="H190" s="64" t="s">
        <v>646</v>
      </c>
      <c r="I190" s="58"/>
      <c r="J190" s="58">
        <v>1000</v>
      </c>
      <c r="K190" s="57">
        <f t="shared" si="12"/>
        <v>1000</v>
      </c>
      <c r="L190" s="21"/>
      <c r="M190" s="200"/>
    </row>
    <row r="191" spans="1:13" outlineLevel="3" x14ac:dyDescent="0.25">
      <c r="A191" s="172"/>
      <c r="B191" s="198"/>
      <c r="C191" s="198"/>
      <c r="D191" s="18" t="s">
        <v>645</v>
      </c>
      <c r="E191" s="65" t="s">
        <v>644</v>
      </c>
      <c r="F191" s="198"/>
      <c r="G191" s="19">
        <v>4004</v>
      </c>
      <c r="H191" s="64" t="s">
        <v>643</v>
      </c>
      <c r="I191" s="58"/>
      <c r="J191" s="58">
        <v>2478</v>
      </c>
      <c r="K191" s="57">
        <f t="shared" si="12"/>
        <v>2478</v>
      </c>
      <c r="L191" s="21"/>
      <c r="M191" s="200"/>
    </row>
    <row r="192" spans="1:13" ht="30" outlineLevel="3" x14ac:dyDescent="0.25">
      <c r="A192" s="172"/>
      <c r="B192" s="198"/>
      <c r="C192" s="198"/>
      <c r="D192" s="18" t="s">
        <v>642</v>
      </c>
      <c r="E192" s="65" t="s">
        <v>38</v>
      </c>
      <c r="F192" s="198"/>
      <c r="G192" s="187">
        <v>42104</v>
      </c>
      <c r="H192" s="64" t="s">
        <v>641</v>
      </c>
      <c r="I192" s="58"/>
      <c r="J192" s="58">
        <v>800</v>
      </c>
      <c r="K192" s="57">
        <f t="shared" si="12"/>
        <v>800</v>
      </c>
      <c r="L192" s="21"/>
      <c r="M192" s="200"/>
    </row>
    <row r="193" spans="1:13" outlineLevel="3" x14ac:dyDescent="0.25">
      <c r="A193" s="172"/>
      <c r="B193" s="198"/>
      <c r="C193" s="198"/>
      <c r="D193" s="18" t="s">
        <v>640</v>
      </c>
      <c r="E193" s="65" t="s">
        <v>38</v>
      </c>
      <c r="F193" s="198"/>
      <c r="G193" s="196"/>
      <c r="H193" s="64" t="s">
        <v>639</v>
      </c>
      <c r="I193" s="58"/>
      <c r="J193" s="58">
        <v>100</v>
      </c>
      <c r="K193" s="57">
        <f t="shared" si="12"/>
        <v>100</v>
      </c>
      <c r="L193" s="21"/>
      <c r="M193" s="200"/>
    </row>
    <row r="194" spans="1:13" ht="30" outlineLevel="3" x14ac:dyDescent="0.25">
      <c r="A194" s="172"/>
      <c r="B194" s="198"/>
      <c r="C194" s="198"/>
      <c r="D194" s="18" t="s">
        <v>638</v>
      </c>
      <c r="E194" s="65" t="s">
        <v>622</v>
      </c>
      <c r="F194" s="198"/>
      <c r="G194" s="19">
        <v>489</v>
      </c>
      <c r="H194" s="64" t="s">
        <v>635</v>
      </c>
      <c r="I194" s="58">
        <v>500</v>
      </c>
      <c r="J194" s="58">
        <v>2700</v>
      </c>
      <c r="K194" s="57">
        <f t="shared" si="12"/>
        <v>2200</v>
      </c>
      <c r="L194" s="21"/>
      <c r="M194" s="200"/>
    </row>
    <row r="195" spans="1:13" outlineLevel="3" x14ac:dyDescent="0.25">
      <c r="A195" s="172"/>
      <c r="B195" s="198"/>
      <c r="C195" s="198"/>
      <c r="D195" s="18" t="s">
        <v>637</v>
      </c>
      <c r="E195" s="65" t="s">
        <v>15</v>
      </c>
      <c r="F195" s="198"/>
      <c r="G195" s="187">
        <v>42104</v>
      </c>
      <c r="H195" s="64" t="s">
        <v>636</v>
      </c>
      <c r="I195" s="58"/>
      <c r="J195" s="58">
        <v>100</v>
      </c>
      <c r="K195" s="57">
        <f t="shared" si="12"/>
        <v>100</v>
      </c>
      <c r="L195" s="21"/>
      <c r="M195" s="200"/>
    </row>
    <row r="196" spans="1:13" outlineLevel="3" x14ac:dyDescent="0.25">
      <c r="A196" s="172"/>
      <c r="B196" s="198"/>
      <c r="C196" s="198"/>
      <c r="D196" s="18" t="s">
        <v>634</v>
      </c>
      <c r="E196" s="65" t="s">
        <v>395</v>
      </c>
      <c r="F196" s="198"/>
      <c r="G196" s="195"/>
      <c r="H196" s="64" t="s">
        <v>633</v>
      </c>
      <c r="I196" s="58"/>
      <c r="J196" s="58">
        <v>160</v>
      </c>
      <c r="K196" s="57">
        <f t="shared" si="12"/>
        <v>160</v>
      </c>
      <c r="L196" s="21"/>
      <c r="M196" s="200"/>
    </row>
    <row r="197" spans="1:13" ht="30" outlineLevel="3" x14ac:dyDescent="0.25">
      <c r="A197" s="172"/>
      <c r="B197" s="198"/>
      <c r="C197" s="198"/>
      <c r="D197" s="18" t="s">
        <v>632</v>
      </c>
      <c r="E197" s="65" t="s">
        <v>351</v>
      </c>
      <c r="F197" s="198"/>
      <c r="G197" s="195"/>
      <c r="H197" s="64" t="s">
        <v>631</v>
      </c>
      <c r="I197" s="58">
        <v>100</v>
      </c>
      <c r="J197" s="58">
        <v>320</v>
      </c>
      <c r="K197" s="57">
        <f t="shared" si="12"/>
        <v>220</v>
      </c>
      <c r="L197" s="21"/>
      <c r="M197" s="200"/>
    </row>
    <row r="198" spans="1:13" ht="45" outlineLevel="3" x14ac:dyDescent="0.25">
      <c r="A198" s="172"/>
      <c r="B198" s="198"/>
      <c r="C198" s="198"/>
      <c r="D198" s="18" t="s">
        <v>630</v>
      </c>
      <c r="E198" s="65" t="s">
        <v>627</v>
      </c>
      <c r="F198" s="198"/>
      <c r="G198" s="195"/>
      <c r="H198" s="64" t="s">
        <v>629</v>
      </c>
      <c r="I198" s="58"/>
      <c r="J198" s="58">
        <v>100</v>
      </c>
      <c r="K198" s="57">
        <f t="shared" si="12"/>
        <v>100</v>
      </c>
      <c r="L198" s="21"/>
      <c r="M198" s="200"/>
    </row>
    <row r="199" spans="1:13" outlineLevel="3" x14ac:dyDescent="0.25">
      <c r="A199" s="172"/>
      <c r="B199" s="198"/>
      <c r="C199" s="198"/>
      <c r="D199" s="18" t="s">
        <v>628</v>
      </c>
      <c r="E199" s="65" t="s">
        <v>627</v>
      </c>
      <c r="F199" s="198"/>
      <c r="G199" s="195"/>
      <c r="H199" s="64" t="s">
        <v>626</v>
      </c>
      <c r="I199" s="58"/>
      <c r="J199" s="58">
        <v>225</v>
      </c>
      <c r="K199" s="57">
        <f t="shared" si="12"/>
        <v>225</v>
      </c>
      <c r="L199" s="21"/>
      <c r="M199" s="200"/>
    </row>
    <row r="200" spans="1:13" outlineLevel="3" x14ac:dyDescent="0.25">
      <c r="A200" s="172"/>
      <c r="B200" s="198"/>
      <c r="C200" s="198"/>
      <c r="D200" s="18" t="s">
        <v>625</v>
      </c>
      <c r="E200" s="65" t="s">
        <v>41</v>
      </c>
      <c r="F200" s="198"/>
      <c r="G200" s="195"/>
      <c r="H200" s="64" t="s">
        <v>624</v>
      </c>
      <c r="I200" s="58"/>
      <c r="J200" s="58">
        <v>867</v>
      </c>
      <c r="K200" s="57">
        <f t="shared" si="12"/>
        <v>867</v>
      </c>
      <c r="L200" s="21"/>
      <c r="M200" s="200"/>
    </row>
    <row r="201" spans="1:13" outlineLevel="3" x14ac:dyDescent="0.25">
      <c r="A201" s="172"/>
      <c r="B201" s="198"/>
      <c r="C201" s="198"/>
      <c r="D201" s="18" t="s">
        <v>623</v>
      </c>
      <c r="E201" s="65" t="s">
        <v>622</v>
      </c>
      <c r="F201" s="198"/>
      <c r="G201" s="195"/>
      <c r="H201" s="64" t="s">
        <v>595</v>
      </c>
      <c r="I201" s="58">
        <v>70</v>
      </c>
      <c r="J201" s="58">
        <v>340</v>
      </c>
      <c r="K201" s="57">
        <f t="shared" si="12"/>
        <v>270</v>
      </c>
      <c r="L201" s="21"/>
      <c r="M201" s="200"/>
    </row>
    <row r="202" spans="1:13" ht="30" outlineLevel="3" x14ac:dyDescent="0.25">
      <c r="A202" s="172"/>
      <c r="B202" s="198"/>
      <c r="C202" s="198"/>
      <c r="D202" s="18" t="s">
        <v>621</v>
      </c>
      <c r="E202" s="65" t="s">
        <v>620</v>
      </c>
      <c r="F202" s="198"/>
      <c r="G202" s="195"/>
      <c r="H202" s="64" t="s">
        <v>619</v>
      </c>
      <c r="I202" s="58"/>
      <c r="J202" s="58">
        <v>170</v>
      </c>
      <c r="K202" s="57">
        <f t="shared" si="12"/>
        <v>170</v>
      </c>
      <c r="L202" s="21"/>
      <c r="M202" s="200"/>
    </row>
    <row r="203" spans="1:13" ht="60" outlineLevel="3" x14ac:dyDescent="0.25">
      <c r="A203" s="178"/>
      <c r="B203" s="201"/>
      <c r="C203" s="201"/>
      <c r="D203" s="18" t="s">
        <v>618</v>
      </c>
      <c r="E203" s="65" t="s">
        <v>24</v>
      </c>
      <c r="F203" s="201"/>
      <c r="G203" s="196"/>
      <c r="H203" s="64" t="s">
        <v>617</v>
      </c>
      <c r="I203" s="58"/>
      <c r="J203" s="58">
        <v>600</v>
      </c>
      <c r="K203" s="57">
        <f t="shared" si="12"/>
        <v>600</v>
      </c>
      <c r="L203" s="21"/>
      <c r="M203" s="222"/>
    </row>
    <row r="204" spans="1:13" outlineLevel="3" x14ac:dyDescent="0.25">
      <c r="A204" s="175"/>
      <c r="B204" s="176"/>
      <c r="C204" s="176"/>
      <c r="D204" s="176"/>
      <c r="E204" s="176"/>
      <c r="F204" s="176"/>
      <c r="G204" s="176"/>
      <c r="H204" s="177"/>
      <c r="I204" s="129">
        <f>SUBTOTAL(9,I189:I203)</f>
        <v>670</v>
      </c>
      <c r="J204" s="129">
        <f>SUBTOTAL(9,J189:J203)</f>
        <v>16029</v>
      </c>
      <c r="K204" s="57">
        <f>SUBTOTAL(9,K189:K203)</f>
        <v>15359</v>
      </c>
      <c r="L204" s="21"/>
      <c r="M204" s="25"/>
    </row>
    <row r="205" spans="1:13" ht="30" outlineLevel="3" x14ac:dyDescent="0.25">
      <c r="A205" s="191" t="s">
        <v>616</v>
      </c>
      <c r="B205" s="173" t="s">
        <v>615</v>
      </c>
      <c r="C205" s="174" t="s">
        <v>614</v>
      </c>
      <c r="D205" s="18" t="s">
        <v>613</v>
      </c>
      <c r="E205" s="127">
        <v>46017</v>
      </c>
      <c r="F205" s="174" t="s">
        <v>149</v>
      </c>
      <c r="G205" s="187">
        <v>42105</v>
      </c>
      <c r="H205" s="98" t="s">
        <v>612</v>
      </c>
      <c r="I205" s="70">
        <v>130</v>
      </c>
      <c r="J205" s="70">
        <v>1000</v>
      </c>
      <c r="K205" s="57">
        <f t="shared" ref="K205:K211" si="13">J205-I205</f>
        <v>870</v>
      </c>
      <c r="L205" s="128" t="s">
        <v>611</v>
      </c>
      <c r="M205" s="219" t="s">
        <v>589</v>
      </c>
    </row>
    <row r="206" spans="1:13" ht="30" outlineLevel="3" x14ac:dyDescent="0.25">
      <c r="A206" s="191"/>
      <c r="B206" s="173"/>
      <c r="C206" s="174"/>
      <c r="D206" s="18" t="s">
        <v>610</v>
      </c>
      <c r="E206" s="127">
        <v>45968</v>
      </c>
      <c r="F206" s="174"/>
      <c r="G206" s="195"/>
      <c r="H206" s="98" t="s">
        <v>609</v>
      </c>
      <c r="I206" s="70">
        <v>130</v>
      </c>
      <c r="J206" s="70">
        <v>640</v>
      </c>
      <c r="K206" s="57">
        <f t="shared" si="13"/>
        <v>510</v>
      </c>
      <c r="L206" s="81" t="s">
        <v>608</v>
      </c>
      <c r="M206" s="220"/>
    </row>
    <row r="207" spans="1:13" outlineLevel="3" x14ac:dyDescent="0.25">
      <c r="A207" s="191"/>
      <c r="B207" s="173"/>
      <c r="C207" s="174"/>
      <c r="D207" s="18" t="s">
        <v>607</v>
      </c>
      <c r="E207" s="127">
        <v>45751</v>
      </c>
      <c r="F207" s="174"/>
      <c r="G207" s="195"/>
      <c r="H207" s="68" t="s">
        <v>606</v>
      </c>
      <c r="I207" s="70"/>
      <c r="J207" s="70">
        <v>30</v>
      </c>
      <c r="K207" s="57">
        <f t="shared" si="13"/>
        <v>30</v>
      </c>
      <c r="L207" s="81" t="s">
        <v>605</v>
      </c>
      <c r="M207" s="220"/>
    </row>
    <row r="208" spans="1:13" ht="30" outlineLevel="3" x14ac:dyDescent="0.25">
      <c r="A208" s="191"/>
      <c r="B208" s="173"/>
      <c r="C208" s="174"/>
      <c r="D208" s="18" t="s">
        <v>604</v>
      </c>
      <c r="E208" s="65" t="s">
        <v>603</v>
      </c>
      <c r="F208" s="174"/>
      <c r="G208" s="195"/>
      <c r="H208" s="68" t="s">
        <v>601</v>
      </c>
      <c r="I208" s="70">
        <v>110</v>
      </c>
      <c r="J208" s="70">
        <v>550</v>
      </c>
      <c r="K208" s="57">
        <f t="shared" si="13"/>
        <v>440</v>
      </c>
      <c r="L208" s="67" t="s">
        <v>602</v>
      </c>
      <c r="M208" s="220"/>
    </row>
    <row r="209" spans="1:15" ht="26.25" outlineLevel="3" x14ac:dyDescent="0.25">
      <c r="A209" s="191"/>
      <c r="B209" s="173"/>
      <c r="C209" s="174"/>
      <c r="D209" s="18" t="s">
        <v>600</v>
      </c>
      <c r="E209" s="127">
        <v>45996</v>
      </c>
      <c r="F209" s="174"/>
      <c r="G209" s="195"/>
      <c r="H209" s="98" t="s">
        <v>599</v>
      </c>
      <c r="I209" s="70"/>
      <c r="J209" s="70">
        <v>20</v>
      </c>
      <c r="K209" s="57">
        <f t="shared" si="13"/>
        <v>20</v>
      </c>
      <c r="L209" s="67" t="s">
        <v>598</v>
      </c>
      <c r="M209" s="220"/>
    </row>
    <row r="210" spans="1:15" outlineLevel="3" x14ac:dyDescent="0.25">
      <c r="A210" s="191"/>
      <c r="B210" s="173"/>
      <c r="C210" s="174"/>
      <c r="D210" s="18" t="s">
        <v>597</v>
      </c>
      <c r="E210" s="115"/>
      <c r="F210" s="174"/>
      <c r="G210" s="195"/>
      <c r="H210" s="98" t="s">
        <v>595</v>
      </c>
      <c r="I210" s="70"/>
      <c r="J210" s="70">
        <v>70</v>
      </c>
      <c r="K210" s="57">
        <f t="shared" si="13"/>
        <v>70</v>
      </c>
      <c r="L210" s="81" t="s">
        <v>596</v>
      </c>
      <c r="M210" s="220"/>
    </row>
    <row r="211" spans="1:15" ht="30" outlineLevel="3" x14ac:dyDescent="0.25">
      <c r="A211" s="191"/>
      <c r="B211" s="173"/>
      <c r="C211" s="174"/>
      <c r="D211" s="18" t="s">
        <v>594</v>
      </c>
      <c r="E211" s="127">
        <v>45979</v>
      </c>
      <c r="F211" s="174"/>
      <c r="G211" s="196"/>
      <c r="H211" s="98" t="s">
        <v>592</v>
      </c>
      <c r="I211" s="70">
        <v>0</v>
      </c>
      <c r="J211" s="70">
        <v>10</v>
      </c>
      <c r="K211" s="57">
        <f t="shared" si="13"/>
        <v>10</v>
      </c>
      <c r="L211" s="81" t="s">
        <v>593</v>
      </c>
      <c r="M211" s="221"/>
    </row>
    <row r="212" spans="1:15" outlineLevel="3" x14ac:dyDescent="0.25">
      <c r="A212" s="175"/>
      <c r="B212" s="176"/>
      <c r="C212" s="176"/>
      <c r="D212" s="176"/>
      <c r="E212" s="176"/>
      <c r="F212" s="176"/>
      <c r="G212" s="176"/>
      <c r="H212" s="177"/>
      <c r="I212" s="126">
        <f>SUBTOTAL(9,I205:I211)</f>
        <v>370</v>
      </c>
      <c r="J212" s="126">
        <f>SUBTOTAL(9,J205:J211)</f>
        <v>2320</v>
      </c>
      <c r="K212" s="57">
        <f>SUBTOTAL(9,K205:K211)</f>
        <v>1950</v>
      </c>
      <c r="L212" s="81"/>
      <c r="M212" s="125"/>
    </row>
    <row r="213" spans="1:15" ht="45" customHeight="1" outlineLevel="2" x14ac:dyDescent="0.25">
      <c r="A213" s="35">
        <v>822</v>
      </c>
      <c r="B213" s="34" t="s">
        <v>591</v>
      </c>
      <c r="C213" s="30" t="s">
        <v>590</v>
      </c>
      <c r="D213" s="30"/>
      <c r="E213" s="30"/>
      <c r="F213" s="30"/>
      <c r="G213" s="30"/>
      <c r="H213" s="30"/>
      <c r="I213" s="33">
        <f>SUBTOTAL(9,I154:I172,I174:I187,I189:I203,I205:I211)</f>
        <v>21790</v>
      </c>
      <c r="J213" s="33">
        <f>SUBTOTAL(9,J154:J172,J174:J187,J189:J203,J205:J211)</f>
        <v>142485</v>
      </c>
      <c r="K213" s="33">
        <f>SUBTOTAL(9,K154:K172,K174:K187,K189:K203,K205:K211)</f>
        <v>120695</v>
      </c>
      <c r="L213" s="32"/>
      <c r="M213" s="31" t="s">
        <v>589</v>
      </c>
    </row>
    <row r="214" spans="1:15" ht="60" outlineLevel="3" x14ac:dyDescent="0.25">
      <c r="A214" s="191" t="s">
        <v>588</v>
      </c>
      <c r="B214" s="173" t="s">
        <v>527</v>
      </c>
      <c r="C214" s="197" t="s">
        <v>526</v>
      </c>
      <c r="D214" s="18" t="s">
        <v>54</v>
      </c>
      <c r="E214" s="65" t="s">
        <v>587</v>
      </c>
      <c r="F214" s="197" t="s">
        <v>149</v>
      </c>
      <c r="G214" s="19">
        <v>42742</v>
      </c>
      <c r="H214" s="41" t="s">
        <v>581</v>
      </c>
      <c r="I214" s="70"/>
      <c r="J214" s="58">
        <v>4000</v>
      </c>
      <c r="K214" s="57">
        <f t="shared" ref="K214:K236" si="14">J214-I214</f>
        <v>4000</v>
      </c>
      <c r="L214" s="63" t="s">
        <v>586</v>
      </c>
      <c r="M214" s="184" t="s">
        <v>525</v>
      </c>
    </row>
    <row r="215" spans="1:15" ht="60" outlineLevel="3" x14ac:dyDescent="0.25">
      <c r="A215" s="191"/>
      <c r="B215" s="173"/>
      <c r="C215" s="198"/>
      <c r="D215" s="18" t="s">
        <v>50</v>
      </c>
      <c r="E215" s="124" t="s">
        <v>386</v>
      </c>
      <c r="F215" s="198"/>
      <c r="G215" s="19">
        <v>4423</v>
      </c>
      <c r="H215" s="41" t="s">
        <v>585</v>
      </c>
      <c r="I215" s="70"/>
      <c r="J215" s="58">
        <v>3500</v>
      </c>
      <c r="K215" s="57">
        <f t="shared" si="14"/>
        <v>3500</v>
      </c>
      <c r="L215" s="63" t="s">
        <v>584</v>
      </c>
      <c r="M215" s="185"/>
    </row>
    <row r="216" spans="1:15" s="3" customFormat="1" ht="45" outlineLevel="3" x14ac:dyDescent="0.25">
      <c r="A216" s="191"/>
      <c r="B216" s="173"/>
      <c r="C216" s="198"/>
      <c r="D216" s="18" t="s">
        <v>48</v>
      </c>
      <c r="E216" s="65" t="s">
        <v>280</v>
      </c>
      <c r="F216" s="198"/>
      <c r="G216" s="19">
        <v>4491</v>
      </c>
      <c r="H216" s="41" t="s">
        <v>583</v>
      </c>
      <c r="I216" s="70"/>
      <c r="J216" s="58">
        <v>2000</v>
      </c>
      <c r="K216" s="57">
        <f t="shared" si="14"/>
        <v>2000</v>
      </c>
      <c r="L216" s="63" t="s">
        <v>582</v>
      </c>
      <c r="M216" s="185"/>
      <c r="O216" s="123"/>
    </row>
    <row r="217" spans="1:15" s="3" customFormat="1" ht="45" outlineLevel="3" x14ac:dyDescent="0.25">
      <c r="A217" s="191"/>
      <c r="B217" s="173"/>
      <c r="C217" s="198"/>
      <c r="D217" s="18" t="s">
        <v>45</v>
      </c>
      <c r="E217" s="65" t="s">
        <v>403</v>
      </c>
      <c r="F217" s="198"/>
      <c r="G217" s="19">
        <v>420</v>
      </c>
      <c r="H217" s="41" t="s">
        <v>580</v>
      </c>
      <c r="I217" s="70"/>
      <c r="J217" s="58">
        <v>1450</v>
      </c>
      <c r="K217" s="57">
        <f t="shared" si="14"/>
        <v>1450</v>
      </c>
      <c r="L217" s="63" t="s">
        <v>579</v>
      </c>
      <c r="M217" s="185"/>
      <c r="O217" s="123"/>
    </row>
    <row r="218" spans="1:15" ht="45" outlineLevel="3" x14ac:dyDescent="0.25">
      <c r="A218" s="191"/>
      <c r="B218" s="173"/>
      <c r="C218" s="198"/>
      <c r="D218" s="18" t="s">
        <v>42</v>
      </c>
      <c r="E218" s="122" t="s">
        <v>539</v>
      </c>
      <c r="F218" s="198"/>
      <c r="G218" s="19">
        <v>42998</v>
      </c>
      <c r="H218" s="36" t="s">
        <v>578</v>
      </c>
      <c r="I218" s="58"/>
      <c r="J218" s="58">
        <v>2000</v>
      </c>
      <c r="K218" s="57">
        <f t="shared" si="14"/>
        <v>2000</v>
      </c>
      <c r="L218" s="63" t="s">
        <v>577</v>
      </c>
      <c r="M218" s="185"/>
    </row>
    <row r="219" spans="1:15" ht="31.5" outlineLevel="3" x14ac:dyDescent="0.25">
      <c r="A219" s="191"/>
      <c r="B219" s="173"/>
      <c r="C219" s="198"/>
      <c r="D219" s="18" t="s">
        <v>39</v>
      </c>
      <c r="E219" s="122" t="s">
        <v>576</v>
      </c>
      <c r="F219" s="198"/>
      <c r="G219" s="19">
        <v>4973</v>
      </c>
      <c r="H219" s="163" t="s">
        <v>575</v>
      </c>
      <c r="I219" s="58"/>
      <c r="J219" s="58">
        <v>1000</v>
      </c>
      <c r="K219" s="57">
        <f t="shared" si="14"/>
        <v>1000</v>
      </c>
      <c r="L219" s="63" t="s">
        <v>574</v>
      </c>
      <c r="M219" s="185"/>
    </row>
    <row r="220" spans="1:15" ht="30" outlineLevel="3" x14ac:dyDescent="0.25">
      <c r="A220" s="191"/>
      <c r="B220" s="173"/>
      <c r="C220" s="198"/>
      <c r="D220" s="18" t="s">
        <v>36</v>
      </c>
      <c r="E220" s="65" t="s">
        <v>573</v>
      </c>
      <c r="F220" s="198"/>
      <c r="G220" s="19">
        <v>420</v>
      </c>
      <c r="H220" s="41" t="s">
        <v>572</v>
      </c>
      <c r="I220" s="58"/>
      <c r="J220" s="58">
        <v>400</v>
      </c>
      <c r="K220" s="57">
        <f t="shared" si="14"/>
        <v>400</v>
      </c>
      <c r="L220" s="63" t="s">
        <v>571</v>
      </c>
      <c r="M220" s="185"/>
    </row>
    <row r="221" spans="1:15" ht="135" outlineLevel="3" x14ac:dyDescent="0.25">
      <c r="A221" s="191"/>
      <c r="B221" s="173"/>
      <c r="C221" s="198"/>
      <c r="D221" s="18" t="s">
        <v>33</v>
      </c>
      <c r="E221" s="121" t="s">
        <v>440</v>
      </c>
      <c r="F221" s="198"/>
      <c r="G221" s="19">
        <v>42997</v>
      </c>
      <c r="H221" s="164" t="s">
        <v>570</v>
      </c>
      <c r="I221" s="119"/>
      <c r="J221" s="119">
        <v>3500</v>
      </c>
      <c r="K221" s="118">
        <f t="shared" si="14"/>
        <v>3500</v>
      </c>
      <c r="L221" s="117" t="s">
        <v>569</v>
      </c>
      <c r="M221" s="185"/>
    </row>
    <row r="222" spans="1:15" ht="45" outlineLevel="3" x14ac:dyDescent="0.25">
      <c r="A222" s="191"/>
      <c r="B222" s="173"/>
      <c r="C222" s="198"/>
      <c r="D222" s="18" t="s">
        <v>31</v>
      </c>
      <c r="E222" s="65" t="s">
        <v>568</v>
      </c>
      <c r="F222" s="198"/>
      <c r="G222" s="187">
        <v>420</v>
      </c>
      <c r="H222" s="41" t="s">
        <v>567</v>
      </c>
      <c r="I222" s="58"/>
      <c r="J222" s="58">
        <v>1000</v>
      </c>
      <c r="K222" s="57">
        <f t="shared" si="14"/>
        <v>1000</v>
      </c>
      <c r="L222" s="63" t="s">
        <v>566</v>
      </c>
      <c r="M222" s="185"/>
    </row>
    <row r="223" spans="1:15" ht="47.25" outlineLevel="3" x14ac:dyDescent="0.25">
      <c r="A223" s="191"/>
      <c r="B223" s="173"/>
      <c r="C223" s="198"/>
      <c r="D223" s="18" t="s">
        <v>28</v>
      </c>
      <c r="E223" s="65" t="s">
        <v>565</v>
      </c>
      <c r="F223" s="198"/>
      <c r="G223" s="195"/>
      <c r="H223" s="42" t="s">
        <v>564</v>
      </c>
      <c r="I223" s="58"/>
      <c r="J223" s="58">
        <v>400</v>
      </c>
      <c r="K223" s="57">
        <f t="shared" si="14"/>
        <v>400</v>
      </c>
      <c r="L223" s="63" t="s">
        <v>563</v>
      </c>
      <c r="M223" s="185"/>
    </row>
    <row r="224" spans="1:15" ht="47.25" outlineLevel="3" x14ac:dyDescent="0.25">
      <c r="A224" s="191"/>
      <c r="B224" s="173"/>
      <c r="C224" s="198"/>
      <c r="D224" s="18" t="s">
        <v>25</v>
      </c>
      <c r="E224" s="65" t="s">
        <v>418</v>
      </c>
      <c r="F224" s="198"/>
      <c r="G224" s="195"/>
      <c r="H224" s="42" t="s">
        <v>562</v>
      </c>
      <c r="I224" s="58"/>
      <c r="J224" s="58">
        <v>500</v>
      </c>
      <c r="K224" s="57">
        <f t="shared" si="14"/>
        <v>500</v>
      </c>
      <c r="L224" s="63" t="s">
        <v>561</v>
      </c>
      <c r="M224" s="185"/>
    </row>
    <row r="225" spans="1:13" ht="31.5" outlineLevel="3" x14ac:dyDescent="0.25">
      <c r="A225" s="191"/>
      <c r="B225" s="173"/>
      <c r="C225" s="198"/>
      <c r="D225" s="18" t="s">
        <v>23</v>
      </c>
      <c r="E225" s="65" t="s">
        <v>560</v>
      </c>
      <c r="F225" s="198"/>
      <c r="G225" s="195"/>
      <c r="H225" s="41" t="s">
        <v>541</v>
      </c>
      <c r="I225" s="58"/>
      <c r="J225" s="58">
        <v>500</v>
      </c>
      <c r="K225" s="57">
        <f t="shared" si="14"/>
        <v>500</v>
      </c>
      <c r="L225" s="63" t="s">
        <v>559</v>
      </c>
      <c r="M225" s="185"/>
    </row>
    <row r="226" spans="1:13" ht="30" outlineLevel="3" x14ac:dyDescent="0.25">
      <c r="A226" s="191"/>
      <c r="B226" s="173"/>
      <c r="C226" s="198"/>
      <c r="D226" s="18" t="s">
        <v>19</v>
      </c>
      <c r="E226" s="65" t="s">
        <v>558</v>
      </c>
      <c r="F226" s="198"/>
      <c r="G226" s="196"/>
      <c r="H226" s="41" t="s">
        <v>557</v>
      </c>
      <c r="I226" s="58"/>
      <c r="J226" s="58">
        <v>1300</v>
      </c>
      <c r="K226" s="57">
        <f t="shared" si="14"/>
        <v>1300</v>
      </c>
      <c r="L226" s="63" t="s">
        <v>556</v>
      </c>
      <c r="M226" s="185"/>
    </row>
    <row r="227" spans="1:13" outlineLevel="3" x14ac:dyDescent="0.25">
      <c r="A227" s="191"/>
      <c r="B227" s="173"/>
      <c r="C227" s="198"/>
      <c r="D227" s="18" t="s">
        <v>16</v>
      </c>
      <c r="E227" s="65" t="s">
        <v>555</v>
      </c>
      <c r="F227" s="198"/>
      <c r="G227" s="19">
        <v>4204</v>
      </c>
      <c r="H227" s="41" t="s">
        <v>554</v>
      </c>
      <c r="I227" s="58">
        <v>990</v>
      </c>
      <c r="J227" s="58">
        <v>2595</v>
      </c>
      <c r="K227" s="57">
        <f t="shared" si="14"/>
        <v>1605</v>
      </c>
      <c r="L227" s="63" t="s">
        <v>553</v>
      </c>
      <c r="M227" s="185"/>
    </row>
    <row r="228" spans="1:13" ht="30" outlineLevel="3" x14ac:dyDescent="0.25">
      <c r="A228" s="191"/>
      <c r="B228" s="173"/>
      <c r="C228" s="198"/>
      <c r="D228" s="18" t="s">
        <v>13</v>
      </c>
      <c r="E228" s="65" t="s">
        <v>92</v>
      </c>
      <c r="F228" s="198"/>
      <c r="G228" s="187">
        <v>420</v>
      </c>
      <c r="H228" s="41" t="s">
        <v>551</v>
      </c>
      <c r="I228" s="58"/>
      <c r="J228" s="58">
        <v>500</v>
      </c>
      <c r="K228" s="57">
        <f t="shared" si="14"/>
        <v>500</v>
      </c>
      <c r="L228" s="63" t="s">
        <v>550</v>
      </c>
      <c r="M228" s="185"/>
    </row>
    <row r="229" spans="1:13" ht="30" outlineLevel="3" x14ac:dyDescent="0.25">
      <c r="A229" s="191"/>
      <c r="B229" s="173"/>
      <c r="C229" s="198"/>
      <c r="D229" s="18" t="s">
        <v>11</v>
      </c>
      <c r="E229" s="65" t="s">
        <v>549</v>
      </c>
      <c r="F229" s="198"/>
      <c r="G229" s="195"/>
      <c r="H229" s="41" t="s">
        <v>548</v>
      </c>
      <c r="I229" s="58">
        <v>500</v>
      </c>
      <c r="J229" s="58">
        <v>1382</v>
      </c>
      <c r="K229" s="57">
        <f t="shared" si="14"/>
        <v>882</v>
      </c>
      <c r="L229" s="63" t="s">
        <v>547</v>
      </c>
      <c r="M229" s="185"/>
    </row>
    <row r="230" spans="1:13" ht="45" outlineLevel="3" x14ac:dyDescent="0.25">
      <c r="A230" s="191"/>
      <c r="B230" s="173"/>
      <c r="C230" s="198"/>
      <c r="D230" s="18" t="s">
        <v>7</v>
      </c>
      <c r="E230" s="65" t="s">
        <v>546</v>
      </c>
      <c r="F230" s="198"/>
      <c r="G230" s="195"/>
      <c r="H230" s="41" t="s">
        <v>545</v>
      </c>
      <c r="I230" s="58"/>
      <c r="J230" s="58">
        <v>400</v>
      </c>
      <c r="K230" s="57">
        <f t="shared" si="14"/>
        <v>400</v>
      </c>
      <c r="L230" s="63" t="s">
        <v>544</v>
      </c>
      <c r="M230" s="185"/>
    </row>
    <row r="231" spans="1:13" ht="45" outlineLevel="3" x14ac:dyDescent="0.25">
      <c r="A231" s="191"/>
      <c r="B231" s="173"/>
      <c r="C231" s="201"/>
      <c r="D231" s="18" t="s">
        <v>4</v>
      </c>
      <c r="E231" s="65" t="s">
        <v>237</v>
      </c>
      <c r="F231" s="201"/>
      <c r="G231" s="196"/>
      <c r="H231" s="41" t="s">
        <v>543</v>
      </c>
      <c r="I231" s="70"/>
      <c r="J231" s="58">
        <v>56</v>
      </c>
      <c r="K231" s="57">
        <f t="shared" si="14"/>
        <v>56</v>
      </c>
      <c r="L231" s="63" t="s">
        <v>542</v>
      </c>
      <c r="M231" s="185"/>
    </row>
    <row r="232" spans="1:13" ht="336" customHeight="1" outlineLevel="3" x14ac:dyDescent="0.25">
      <c r="A232" s="191"/>
      <c r="B232" s="173"/>
      <c r="C232" s="197" t="s">
        <v>540</v>
      </c>
      <c r="D232" s="18" t="s">
        <v>2</v>
      </c>
      <c r="E232" s="165" t="s">
        <v>539</v>
      </c>
      <c r="F232" s="197" t="s">
        <v>431</v>
      </c>
      <c r="G232" s="187">
        <v>420</v>
      </c>
      <c r="H232" s="41" t="s">
        <v>538</v>
      </c>
      <c r="I232" s="70"/>
      <c r="J232" s="58">
        <v>900</v>
      </c>
      <c r="K232" s="57">
        <f t="shared" si="14"/>
        <v>900</v>
      </c>
      <c r="L232" s="63" t="s">
        <v>537</v>
      </c>
      <c r="M232" s="185"/>
    </row>
    <row r="233" spans="1:13" ht="48" customHeight="1" outlineLevel="3" x14ac:dyDescent="0.25">
      <c r="A233" s="191"/>
      <c r="B233" s="173"/>
      <c r="C233" s="198"/>
      <c r="D233" s="18" t="s">
        <v>168</v>
      </c>
      <c r="E233" s="65" t="s">
        <v>536</v>
      </c>
      <c r="F233" s="198"/>
      <c r="G233" s="195"/>
      <c r="H233" s="41" t="s">
        <v>535</v>
      </c>
      <c r="I233" s="58"/>
      <c r="J233" s="58">
        <v>200</v>
      </c>
      <c r="K233" s="57">
        <f t="shared" si="14"/>
        <v>200</v>
      </c>
      <c r="L233" s="63" t="s">
        <v>528</v>
      </c>
      <c r="M233" s="185"/>
    </row>
    <row r="234" spans="1:13" ht="102" customHeight="1" outlineLevel="3" x14ac:dyDescent="0.25">
      <c r="A234" s="191"/>
      <c r="B234" s="173"/>
      <c r="C234" s="198"/>
      <c r="D234" s="18" t="s">
        <v>355</v>
      </c>
      <c r="E234" s="65" t="s">
        <v>532</v>
      </c>
      <c r="F234" s="198"/>
      <c r="G234" s="195"/>
      <c r="H234" s="41" t="s">
        <v>534</v>
      </c>
      <c r="I234" s="58"/>
      <c r="J234" s="58">
        <v>300</v>
      </c>
      <c r="K234" s="57">
        <f t="shared" si="14"/>
        <v>300</v>
      </c>
      <c r="L234" s="63" t="s">
        <v>533</v>
      </c>
      <c r="M234" s="185"/>
    </row>
    <row r="235" spans="1:13" ht="48.6" customHeight="1" outlineLevel="3" x14ac:dyDescent="0.25">
      <c r="A235" s="191"/>
      <c r="B235" s="173"/>
      <c r="C235" s="198"/>
      <c r="D235" s="18" t="s">
        <v>352</v>
      </c>
      <c r="E235" s="65" t="s">
        <v>532</v>
      </c>
      <c r="F235" s="198"/>
      <c r="G235" s="195"/>
      <c r="H235" s="41" t="s">
        <v>531</v>
      </c>
      <c r="I235" s="58"/>
      <c r="J235" s="58">
        <v>100</v>
      </c>
      <c r="K235" s="57">
        <f t="shared" si="14"/>
        <v>100</v>
      </c>
      <c r="L235" s="63" t="s">
        <v>528</v>
      </c>
      <c r="M235" s="185"/>
    </row>
    <row r="236" spans="1:13" ht="47.25" customHeight="1" outlineLevel="3" x14ac:dyDescent="0.25">
      <c r="A236" s="191"/>
      <c r="B236" s="173"/>
      <c r="C236" s="198"/>
      <c r="D236" s="18" t="s">
        <v>349</v>
      </c>
      <c r="E236" s="65" t="s">
        <v>530</v>
      </c>
      <c r="F236" s="198"/>
      <c r="G236" s="195"/>
      <c r="H236" s="162" t="s">
        <v>529</v>
      </c>
      <c r="I236" s="70"/>
      <c r="J236" s="70">
        <v>186</v>
      </c>
      <c r="K236" s="57">
        <f t="shared" si="14"/>
        <v>186</v>
      </c>
      <c r="L236" s="63" t="s">
        <v>528</v>
      </c>
      <c r="M236" s="185"/>
    </row>
    <row r="237" spans="1:13" ht="49.5" customHeight="1" outlineLevel="2" x14ac:dyDescent="0.25">
      <c r="A237" s="35">
        <v>8231</v>
      </c>
      <c r="B237" s="34" t="s">
        <v>527</v>
      </c>
      <c r="C237" s="30" t="s">
        <v>526</v>
      </c>
      <c r="D237" s="30"/>
      <c r="E237" s="30"/>
      <c r="F237" s="30"/>
      <c r="G237" s="30"/>
      <c r="H237" s="30"/>
      <c r="I237" s="33">
        <f>SUM(I214:I236)</f>
        <v>1490</v>
      </c>
      <c r="J237" s="33">
        <f>SUM(J214:J236)</f>
        <v>28169</v>
      </c>
      <c r="K237" s="33">
        <f>SUM(K214:K236)</f>
        <v>26679</v>
      </c>
      <c r="L237" s="32"/>
      <c r="M237" s="31" t="s">
        <v>525</v>
      </c>
    </row>
    <row r="238" spans="1:13" ht="45" outlineLevel="3" x14ac:dyDescent="0.25">
      <c r="A238" s="171" t="s">
        <v>524</v>
      </c>
      <c r="B238" s="197" t="s">
        <v>457</v>
      </c>
      <c r="C238" s="197" t="s">
        <v>456</v>
      </c>
      <c r="D238" s="18" t="s">
        <v>54</v>
      </c>
      <c r="E238" s="116">
        <v>46053</v>
      </c>
      <c r="F238" s="197" t="s">
        <v>149</v>
      </c>
      <c r="G238" s="187">
        <v>420</v>
      </c>
      <c r="H238" s="64" t="s">
        <v>523</v>
      </c>
      <c r="I238" s="58">
        <v>200</v>
      </c>
      <c r="J238" s="58">
        <v>1200</v>
      </c>
      <c r="K238" s="57">
        <v>1000</v>
      </c>
      <c r="L238" s="63" t="s">
        <v>522</v>
      </c>
      <c r="M238" s="184" t="s">
        <v>455</v>
      </c>
    </row>
    <row r="239" spans="1:13" ht="30" outlineLevel="3" x14ac:dyDescent="0.25">
      <c r="A239" s="172"/>
      <c r="B239" s="198"/>
      <c r="C239" s="198"/>
      <c r="D239" s="18" t="s">
        <v>50</v>
      </c>
      <c r="E239" s="116">
        <v>46088</v>
      </c>
      <c r="F239" s="198"/>
      <c r="G239" s="195"/>
      <c r="H239" s="64" t="s">
        <v>521</v>
      </c>
      <c r="I239" s="58"/>
      <c r="J239" s="58">
        <v>600</v>
      </c>
      <c r="K239" s="57">
        <f t="shared" ref="K239:K251" si="15">J239-I239</f>
        <v>600</v>
      </c>
      <c r="L239" s="63" t="s">
        <v>520</v>
      </c>
      <c r="M239" s="185"/>
    </row>
    <row r="240" spans="1:13" ht="60" outlineLevel="3" x14ac:dyDescent="0.25">
      <c r="A240" s="172"/>
      <c r="B240" s="198"/>
      <c r="C240" s="198"/>
      <c r="D240" s="18" t="s">
        <v>48</v>
      </c>
      <c r="E240" s="116">
        <v>46110</v>
      </c>
      <c r="F240" s="198"/>
      <c r="G240" s="195"/>
      <c r="H240" s="64" t="s">
        <v>519</v>
      </c>
      <c r="I240" s="58"/>
      <c r="J240" s="58">
        <v>30</v>
      </c>
      <c r="K240" s="57">
        <f t="shared" si="15"/>
        <v>30</v>
      </c>
      <c r="L240" s="63" t="s">
        <v>518</v>
      </c>
      <c r="M240" s="185"/>
    </row>
    <row r="241" spans="1:13" ht="30" outlineLevel="3" x14ac:dyDescent="0.25">
      <c r="A241" s="172"/>
      <c r="B241" s="198"/>
      <c r="C241" s="198"/>
      <c r="D241" s="18" t="s">
        <v>45</v>
      </c>
      <c r="E241" s="116">
        <v>46117</v>
      </c>
      <c r="F241" s="198"/>
      <c r="G241" s="195"/>
      <c r="H241" s="64" t="s">
        <v>517</v>
      </c>
      <c r="I241" s="58"/>
      <c r="J241" s="58">
        <v>600</v>
      </c>
      <c r="K241" s="57">
        <f t="shared" si="15"/>
        <v>600</v>
      </c>
      <c r="L241" s="63" t="s">
        <v>516</v>
      </c>
      <c r="M241" s="185"/>
    </row>
    <row r="242" spans="1:13" ht="45" outlineLevel="3" x14ac:dyDescent="0.25">
      <c r="A242" s="172"/>
      <c r="B242" s="198"/>
      <c r="C242" s="198"/>
      <c r="D242" s="18" t="s">
        <v>42</v>
      </c>
      <c r="E242" s="116">
        <v>46145</v>
      </c>
      <c r="F242" s="198"/>
      <c r="G242" s="196"/>
      <c r="H242" s="64" t="s">
        <v>515</v>
      </c>
      <c r="I242" s="58"/>
      <c r="J242" s="58">
        <v>40</v>
      </c>
      <c r="K242" s="57">
        <f t="shared" si="15"/>
        <v>40</v>
      </c>
      <c r="L242" s="63" t="s">
        <v>514</v>
      </c>
      <c r="M242" s="185"/>
    </row>
    <row r="243" spans="1:13" ht="60" outlineLevel="3" x14ac:dyDescent="0.25">
      <c r="A243" s="172"/>
      <c r="B243" s="198"/>
      <c r="C243" s="198"/>
      <c r="D243" s="18" t="s">
        <v>39</v>
      </c>
      <c r="E243" s="116">
        <v>46158</v>
      </c>
      <c r="F243" s="198"/>
      <c r="G243" s="19">
        <v>4243</v>
      </c>
      <c r="H243" s="120" t="s">
        <v>1078</v>
      </c>
      <c r="I243" s="58">
        <v>300</v>
      </c>
      <c r="J243" s="58">
        <v>2017</v>
      </c>
      <c r="K243" s="57">
        <f t="shared" si="15"/>
        <v>1717</v>
      </c>
      <c r="L243" s="63" t="s">
        <v>513</v>
      </c>
      <c r="M243" s="185"/>
    </row>
    <row r="244" spans="1:13" ht="75" outlineLevel="3" x14ac:dyDescent="0.25">
      <c r="A244" s="172"/>
      <c r="B244" s="198"/>
      <c r="C244" s="198"/>
      <c r="D244" s="18" t="s">
        <v>36</v>
      </c>
      <c r="E244" s="116">
        <v>46196</v>
      </c>
      <c r="F244" s="198"/>
      <c r="G244" s="19">
        <v>4206</v>
      </c>
      <c r="H244" s="64" t="s">
        <v>512</v>
      </c>
      <c r="I244" s="58"/>
      <c r="J244" s="58">
        <v>1950</v>
      </c>
      <c r="K244" s="57">
        <f t="shared" si="15"/>
        <v>1950</v>
      </c>
      <c r="L244" s="63" t="s">
        <v>511</v>
      </c>
      <c r="M244" s="185"/>
    </row>
    <row r="245" spans="1:13" ht="30" outlineLevel="3" x14ac:dyDescent="0.25">
      <c r="A245" s="172"/>
      <c r="B245" s="198"/>
      <c r="C245" s="198"/>
      <c r="D245" s="18" t="s">
        <v>33</v>
      </c>
      <c r="E245" s="65" t="s">
        <v>510</v>
      </c>
      <c r="F245" s="198"/>
      <c r="G245" s="19">
        <v>420</v>
      </c>
      <c r="H245" s="64" t="s">
        <v>509</v>
      </c>
      <c r="I245" s="58"/>
      <c r="J245" s="58">
        <v>1000</v>
      </c>
      <c r="K245" s="57">
        <f t="shared" si="15"/>
        <v>1000</v>
      </c>
      <c r="L245" s="63" t="s">
        <v>508</v>
      </c>
      <c r="M245" s="185"/>
    </row>
    <row r="246" spans="1:13" ht="75" outlineLevel="3" x14ac:dyDescent="0.25">
      <c r="A246" s="172"/>
      <c r="B246" s="198"/>
      <c r="C246" s="198"/>
      <c r="D246" s="18" t="s">
        <v>31</v>
      </c>
      <c r="E246" s="116">
        <v>46221</v>
      </c>
      <c r="F246" s="198"/>
      <c r="G246" s="19">
        <v>42981</v>
      </c>
      <c r="H246" s="64" t="s">
        <v>507</v>
      </c>
      <c r="I246" s="58">
        <v>300</v>
      </c>
      <c r="J246" s="58">
        <v>4200</v>
      </c>
      <c r="K246" s="57">
        <f t="shared" si="15"/>
        <v>3900</v>
      </c>
      <c r="L246" s="63" t="s">
        <v>506</v>
      </c>
      <c r="M246" s="185"/>
    </row>
    <row r="247" spans="1:13" ht="45" outlineLevel="3" x14ac:dyDescent="0.25">
      <c r="A247" s="172"/>
      <c r="B247" s="198"/>
      <c r="C247" s="198"/>
      <c r="D247" s="18" t="s">
        <v>28</v>
      </c>
      <c r="E247" s="115">
        <v>2026</v>
      </c>
      <c r="F247" s="198"/>
      <c r="G247" s="19">
        <v>4306</v>
      </c>
      <c r="H247" s="64" t="s">
        <v>505</v>
      </c>
      <c r="I247" s="58"/>
      <c r="J247" s="58">
        <v>1836</v>
      </c>
      <c r="K247" s="57">
        <f t="shared" si="15"/>
        <v>1836</v>
      </c>
      <c r="L247" s="63" t="s">
        <v>504</v>
      </c>
      <c r="M247" s="185"/>
    </row>
    <row r="248" spans="1:13" ht="45" outlineLevel="3" x14ac:dyDescent="0.25">
      <c r="A248" s="172"/>
      <c r="B248" s="198"/>
      <c r="C248" s="198"/>
      <c r="D248" s="18" t="s">
        <v>25</v>
      </c>
      <c r="E248" s="116">
        <v>46263</v>
      </c>
      <c r="F248" s="198"/>
      <c r="G248" s="187">
        <v>420</v>
      </c>
      <c r="H248" s="64" t="s">
        <v>503</v>
      </c>
      <c r="I248" s="58"/>
      <c r="J248" s="58">
        <v>650</v>
      </c>
      <c r="K248" s="57">
        <f t="shared" si="15"/>
        <v>650</v>
      </c>
      <c r="L248" s="63" t="s">
        <v>502</v>
      </c>
      <c r="M248" s="185"/>
    </row>
    <row r="249" spans="1:13" ht="30" outlineLevel="3" x14ac:dyDescent="0.25">
      <c r="A249" s="172"/>
      <c r="B249" s="198"/>
      <c r="C249" s="198"/>
      <c r="D249" s="18" t="s">
        <v>23</v>
      </c>
      <c r="E249" s="116">
        <v>46296</v>
      </c>
      <c r="F249" s="198"/>
      <c r="G249" s="195"/>
      <c r="H249" s="64" t="s">
        <v>501</v>
      </c>
      <c r="I249" s="58"/>
      <c r="J249" s="58">
        <v>1000</v>
      </c>
      <c r="K249" s="57">
        <f t="shared" si="15"/>
        <v>1000</v>
      </c>
      <c r="L249" s="63" t="s">
        <v>500</v>
      </c>
      <c r="M249" s="185"/>
    </row>
    <row r="250" spans="1:13" ht="45" outlineLevel="3" x14ac:dyDescent="0.25">
      <c r="A250" s="172"/>
      <c r="B250" s="198"/>
      <c r="C250" s="198"/>
      <c r="D250" s="18" t="s">
        <v>19</v>
      </c>
      <c r="E250" s="116">
        <v>46334</v>
      </c>
      <c r="F250" s="198"/>
      <c r="G250" s="195"/>
      <c r="H250" s="64" t="s">
        <v>499</v>
      </c>
      <c r="I250" s="58"/>
      <c r="J250" s="58">
        <v>650</v>
      </c>
      <c r="K250" s="57">
        <f t="shared" si="15"/>
        <v>650</v>
      </c>
      <c r="L250" s="63" t="s">
        <v>498</v>
      </c>
      <c r="M250" s="185"/>
    </row>
    <row r="251" spans="1:13" ht="90" outlineLevel="3" x14ac:dyDescent="0.25">
      <c r="A251" s="172"/>
      <c r="B251" s="198"/>
      <c r="C251" s="198"/>
      <c r="D251" s="18" t="s">
        <v>16</v>
      </c>
      <c r="E251" s="116">
        <v>46337</v>
      </c>
      <c r="F251" s="198"/>
      <c r="G251" s="195"/>
      <c r="H251" s="64" t="s">
        <v>497</v>
      </c>
      <c r="I251" s="58"/>
      <c r="J251" s="58"/>
      <c r="K251" s="57">
        <f t="shared" si="15"/>
        <v>0</v>
      </c>
      <c r="L251" s="63" t="s">
        <v>496</v>
      </c>
      <c r="M251" s="185"/>
    </row>
    <row r="252" spans="1:13" ht="45" outlineLevel="3" x14ac:dyDescent="0.25">
      <c r="A252" s="172"/>
      <c r="B252" s="198"/>
      <c r="C252" s="198"/>
      <c r="D252" s="18" t="s">
        <v>13</v>
      </c>
      <c r="E252" s="116">
        <v>46344</v>
      </c>
      <c r="F252" s="198"/>
      <c r="G252" s="195"/>
      <c r="H252" s="64" t="s">
        <v>495</v>
      </c>
      <c r="I252" s="58"/>
      <c r="J252" s="58">
        <v>1095</v>
      </c>
      <c r="K252" s="57">
        <v>1095</v>
      </c>
      <c r="L252" s="63" t="s">
        <v>494</v>
      </c>
      <c r="M252" s="185"/>
    </row>
    <row r="253" spans="1:13" ht="45" outlineLevel="3" x14ac:dyDescent="0.25">
      <c r="A253" s="172"/>
      <c r="B253" s="198"/>
      <c r="C253" s="198"/>
      <c r="D253" s="18" t="s">
        <v>11</v>
      </c>
      <c r="E253" s="116">
        <v>46355</v>
      </c>
      <c r="F253" s="198"/>
      <c r="G253" s="195"/>
      <c r="H253" s="64" t="s">
        <v>493</v>
      </c>
      <c r="I253" s="58"/>
      <c r="J253" s="58">
        <v>1000</v>
      </c>
      <c r="K253" s="57">
        <v>1000</v>
      </c>
      <c r="L253" s="63" t="s">
        <v>492</v>
      </c>
      <c r="M253" s="185"/>
    </row>
    <row r="254" spans="1:13" ht="45" outlineLevel="3" x14ac:dyDescent="0.25">
      <c r="A254" s="172"/>
      <c r="B254" s="198"/>
      <c r="C254" s="198"/>
      <c r="D254" s="18" t="s">
        <v>7</v>
      </c>
      <c r="E254" s="116">
        <v>46362</v>
      </c>
      <c r="F254" s="198"/>
      <c r="G254" s="195"/>
      <c r="H254" s="64" t="s">
        <v>491</v>
      </c>
      <c r="I254" s="58"/>
      <c r="J254" s="58">
        <v>500</v>
      </c>
      <c r="K254" s="57">
        <v>500</v>
      </c>
      <c r="L254" s="63" t="s">
        <v>490</v>
      </c>
      <c r="M254" s="185"/>
    </row>
    <row r="255" spans="1:13" ht="30" outlineLevel="3" x14ac:dyDescent="0.25">
      <c r="A255" s="172"/>
      <c r="B255" s="198"/>
      <c r="C255" s="198"/>
      <c r="D255" s="18" t="s">
        <v>4</v>
      </c>
      <c r="E255" s="116">
        <v>46369</v>
      </c>
      <c r="F255" s="198"/>
      <c r="G255" s="195"/>
      <c r="H255" s="64" t="s">
        <v>489</v>
      </c>
      <c r="I255" s="58"/>
      <c r="J255" s="58">
        <v>1000</v>
      </c>
      <c r="K255" s="57">
        <v>1000</v>
      </c>
      <c r="L255" s="63" t="s">
        <v>488</v>
      </c>
      <c r="M255" s="185"/>
    </row>
    <row r="256" spans="1:13" outlineLevel="3" x14ac:dyDescent="0.25">
      <c r="A256" s="172"/>
      <c r="B256" s="198"/>
      <c r="C256" s="198"/>
      <c r="D256" s="18" t="s">
        <v>2</v>
      </c>
      <c r="E256" s="115">
        <v>2026</v>
      </c>
      <c r="F256" s="198"/>
      <c r="G256" s="195"/>
      <c r="H256" s="64" t="s">
        <v>410</v>
      </c>
      <c r="I256" s="58">
        <v>50</v>
      </c>
      <c r="J256" s="58">
        <v>50</v>
      </c>
      <c r="K256" s="57">
        <f t="shared" ref="K256:K268" si="16">J256-I256</f>
        <v>0</v>
      </c>
      <c r="L256" s="63" t="s">
        <v>487</v>
      </c>
      <c r="M256" s="185"/>
    </row>
    <row r="257" spans="1:13" outlineLevel="3" x14ac:dyDescent="0.25">
      <c r="A257" s="178"/>
      <c r="B257" s="198"/>
      <c r="C257" s="201"/>
      <c r="D257" s="18" t="s">
        <v>168</v>
      </c>
      <c r="E257" s="65" t="s">
        <v>101</v>
      </c>
      <c r="F257" s="201"/>
      <c r="G257" s="196"/>
      <c r="H257" s="64" t="s">
        <v>486</v>
      </c>
      <c r="I257" s="58"/>
      <c r="J257" s="58"/>
      <c r="K257" s="57">
        <f t="shared" si="16"/>
        <v>0</v>
      </c>
      <c r="L257" s="63" t="s">
        <v>485</v>
      </c>
      <c r="M257" s="185"/>
    </row>
    <row r="258" spans="1:13" ht="66" customHeight="1" outlineLevel="3" x14ac:dyDescent="0.25">
      <c r="A258" s="191">
        <v>8232</v>
      </c>
      <c r="B258" s="198"/>
      <c r="C258" s="197" t="s">
        <v>456</v>
      </c>
      <c r="D258" s="18" t="s">
        <v>54</v>
      </c>
      <c r="E258" s="65" t="s">
        <v>484</v>
      </c>
      <c r="F258" s="174" t="s">
        <v>431</v>
      </c>
      <c r="G258" s="187">
        <v>420</v>
      </c>
      <c r="H258" s="64" t="s">
        <v>483</v>
      </c>
      <c r="I258" s="58"/>
      <c r="J258" s="58">
        <v>250</v>
      </c>
      <c r="K258" s="57">
        <f t="shared" si="16"/>
        <v>250</v>
      </c>
      <c r="L258" s="63" t="s">
        <v>482</v>
      </c>
      <c r="M258" s="185"/>
    </row>
    <row r="259" spans="1:13" ht="90" outlineLevel="3" x14ac:dyDescent="0.25">
      <c r="A259" s="191"/>
      <c r="B259" s="198"/>
      <c r="C259" s="198"/>
      <c r="D259" s="18" t="s">
        <v>50</v>
      </c>
      <c r="E259" s="65" t="s">
        <v>481</v>
      </c>
      <c r="F259" s="174"/>
      <c r="G259" s="195"/>
      <c r="H259" s="64" t="s">
        <v>480</v>
      </c>
      <c r="I259" s="58"/>
      <c r="J259" s="58">
        <v>240</v>
      </c>
      <c r="K259" s="57">
        <f t="shared" si="16"/>
        <v>240</v>
      </c>
      <c r="L259" s="63" t="s">
        <v>479</v>
      </c>
      <c r="M259" s="185"/>
    </row>
    <row r="260" spans="1:13" ht="60" outlineLevel="3" x14ac:dyDescent="0.25">
      <c r="A260" s="191"/>
      <c r="B260" s="198"/>
      <c r="C260" s="198"/>
      <c r="D260" s="18" t="s">
        <v>48</v>
      </c>
      <c r="E260" s="65" t="s">
        <v>478</v>
      </c>
      <c r="F260" s="174"/>
      <c r="G260" s="195"/>
      <c r="H260" s="64" t="s">
        <v>477</v>
      </c>
      <c r="I260" s="58"/>
      <c r="J260" s="58">
        <v>200</v>
      </c>
      <c r="K260" s="57">
        <f t="shared" si="16"/>
        <v>200</v>
      </c>
      <c r="L260" s="63" t="s">
        <v>476</v>
      </c>
      <c r="M260" s="185"/>
    </row>
    <row r="261" spans="1:13" ht="45" outlineLevel="3" x14ac:dyDescent="0.25">
      <c r="A261" s="191"/>
      <c r="B261" s="198"/>
      <c r="C261" s="198"/>
      <c r="D261" s="18" t="s">
        <v>45</v>
      </c>
      <c r="E261" s="65" t="s">
        <v>475</v>
      </c>
      <c r="F261" s="174"/>
      <c r="G261" s="195"/>
      <c r="H261" s="64" t="s">
        <v>474</v>
      </c>
      <c r="I261" s="58"/>
      <c r="J261" s="58">
        <v>140</v>
      </c>
      <c r="K261" s="57">
        <f t="shared" si="16"/>
        <v>140</v>
      </c>
      <c r="L261" s="63" t="s">
        <v>473</v>
      </c>
      <c r="M261" s="185"/>
    </row>
    <row r="262" spans="1:13" ht="75" outlineLevel="3" x14ac:dyDescent="0.25">
      <c r="A262" s="191"/>
      <c r="B262" s="198"/>
      <c r="C262" s="198"/>
      <c r="D262" s="18" t="s">
        <v>42</v>
      </c>
      <c r="E262" s="65" t="s">
        <v>472</v>
      </c>
      <c r="F262" s="174"/>
      <c r="G262" s="195"/>
      <c r="H262" s="64" t="s">
        <v>471</v>
      </c>
      <c r="I262" s="58"/>
      <c r="J262" s="58">
        <v>50</v>
      </c>
      <c r="K262" s="57">
        <f t="shared" si="16"/>
        <v>50</v>
      </c>
      <c r="L262" s="63" t="s">
        <v>470</v>
      </c>
      <c r="M262" s="185"/>
    </row>
    <row r="263" spans="1:13" ht="45" outlineLevel="3" x14ac:dyDescent="0.25">
      <c r="A263" s="191"/>
      <c r="B263" s="198"/>
      <c r="C263" s="198"/>
      <c r="D263" s="18" t="s">
        <v>39</v>
      </c>
      <c r="E263" s="65" t="s">
        <v>469</v>
      </c>
      <c r="F263" s="174"/>
      <c r="G263" s="195"/>
      <c r="H263" s="64" t="s">
        <v>468</v>
      </c>
      <c r="I263" s="58"/>
      <c r="J263" s="58">
        <v>50</v>
      </c>
      <c r="K263" s="57">
        <f t="shared" si="16"/>
        <v>50</v>
      </c>
      <c r="L263" s="63" t="s">
        <v>458</v>
      </c>
      <c r="M263" s="185"/>
    </row>
    <row r="264" spans="1:13" ht="45" outlineLevel="3" x14ac:dyDescent="0.25">
      <c r="A264" s="191"/>
      <c r="B264" s="198"/>
      <c r="C264" s="198"/>
      <c r="D264" s="18" t="s">
        <v>36</v>
      </c>
      <c r="E264" s="65" t="s">
        <v>460</v>
      </c>
      <c r="F264" s="174"/>
      <c r="G264" s="195"/>
      <c r="H264" s="64" t="s">
        <v>467</v>
      </c>
      <c r="I264" s="58"/>
      <c r="J264" s="58">
        <v>50</v>
      </c>
      <c r="K264" s="57">
        <f t="shared" si="16"/>
        <v>50</v>
      </c>
      <c r="L264" s="63" t="s">
        <v>458</v>
      </c>
      <c r="M264" s="185"/>
    </row>
    <row r="265" spans="1:13" ht="45" outlineLevel="3" x14ac:dyDescent="0.25">
      <c r="A265" s="191"/>
      <c r="B265" s="198"/>
      <c r="C265" s="198"/>
      <c r="D265" s="18" t="s">
        <v>33</v>
      </c>
      <c r="E265" s="65" t="s">
        <v>465</v>
      </c>
      <c r="F265" s="174"/>
      <c r="G265" s="195"/>
      <c r="H265" s="64" t="s">
        <v>466</v>
      </c>
      <c r="I265" s="58"/>
      <c r="J265" s="58">
        <v>50</v>
      </c>
      <c r="K265" s="57">
        <f t="shared" si="16"/>
        <v>50</v>
      </c>
      <c r="L265" s="63" t="s">
        <v>458</v>
      </c>
      <c r="M265" s="185"/>
    </row>
    <row r="266" spans="1:13" ht="53.25" customHeight="1" outlineLevel="3" x14ac:dyDescent="0.25">
      <c r="A266" s="191"/>
      <c r="B266" s="198"/>
      <c r="C266" s="198"/>
      <c r="D266" s="18" t="s">
        <v>31</v>
      </c>
      <c r="E266" s="65" t="s">
        <v>465</v>
      </c>
      <c r="F266" s="174"/>
      <c r="G266" s="195"/>
      <c r="H266" s="64" t="s">
        <v>464</v>
      </c>
      <c r="I266" s="58"/>
      <c r="J266" s="58">
        <v>30</v>
      </c>
      <c r="K266" s="57">
        <f t="shared" si="16"/>
        <v>30</v>
      </c>
      <c r="L266" s="63" t="s">
        <v>458</v>
      </c>
      <c r="M266" s="185"/>
    </row>
    <row r="267" spans="1:13" ht="60" outlineLevel="3" x14ac:dyDescent="0.25">
      <c r="A267" s="191"/>
      <c r="B267" s="198"/>
      <c r="C267" s="198"/>
      <c r="D267" s="18" t="s">
        <v>28</v>
      </c>
      <c r="E267" s="65" t="s">
        <v>463</v>
      </c>
      <c r="F267" s="174"/>
      <c r="G267" s="195"/>
      <c r="H267" s="64" t="s">
        <v>462</v>
      </c>
      <c r="I267" s="58"/>
      <c r="J267" s="58">
        <v>20</v>
      </c>
      <c r="K267" s="57">
        <f t="shared" si="16"/>
        <v>20</v>
      </c>
      <c r="L267" s="63" t="s">
        <v>461</v>
      </c>
      <c r="M267" s="185"/>
    </row>
    <row r="268" spans="1:13" ht="45" outlineLevel="3" x14ac:dyDescent="0.25">
      <c r="A268" s="191"/>
      <c r="B268" s="198"/>
      <c r="C268" s="198"/>
      <c r="D268" s="18" t="s">
        <v>25</v>
      </c>
      <c r="E268" s="65" t="s">
        <v>460</v>
      </c>
      <c r="F268" s="174"/>
      <c r="G268" s="196"/>
      <c r="H268" s="64" t="s">
        <v>459</v>
      </c>
      <c r="I268" s="58"/>
      <c r="J268" s="58">
        <v>20</v>
      </c>
      <c r="K268" s="57">
        <f t="shared" si="16"/>
        <v>20</v>
      </c>
      <c r="L268" s="63" t="s">
        <v>458</v>
      </c>
      <c r="M268" s="186"/>
    </row>
    <row r="269" spans="1:13" ht="38.25" outlineLevel="2" x14ac:dyDescent="0.25">
      <c r="A269" s="35">
        <v>8232</v>
      </c>
      <c r="B269" s="34" t="s">
        <v>457</v>
      </c>
      <c r="C269" s="30" t="s">
        <v>456</v>
      </c>
      <c r="D269" s="30"/>
      <c r="E269" s="30"/>
      <c r="F269" s="30"/>
      <c r="G269" s="30"/>
      <c r="H269" s="30"/>
      <c r="I269" s="33">
        <f>SUM(I238:I268)</f>
        <v>850</v>
      </c>
      <c r="J269" s="33">
        <f>SUM(J238:J268)</f>
        <v>20518</v>
      </c>
      <c r="K269" s="33">
        <f>SUM(K238:K268)</f>
        <v>19668</v>
      </c>
      <c r="L269" s="32"/>
      <c r="M269" s="31" t="s">
        <v>455</v>
      </c>
    </row>
    <row r="270" spans="1:13" ht="30" outlineLevel="3" x14ac:dyDescent="0.25">
      <c r="A270" s="191" t="s">
        <v>454</v>
      </c>
      <c r="B270" s="173" t="s">
        <v>408</v>
      </c>
      <c r="C270" s="174" t="s">
        <v>407</v>
      </c>
      <c r="D270" s="113" t="s">
        <v>54</v>
      </c>
      <c r="E270" s="65" t="s">
        <v>453</v>
      </c>
      <c r="F270" s="197" t="s">
        <v>149</v>
      </c>
      <c r="G270" s="187">
        <v>420</v>
      </c>
      <c r="H270" s="64" t="s">
        <v>452</v>
      </c>
      <c r="I270" s="58">
        <v>510</v>
      </c>
      <c r="J270" s="58">
        <v>1450</v>
      </c>
      <c r="K270" s="57">
        <f t="shared" ref="K270:K285" si="17">J270-I270</f>
        <v>940</v>
      </c>
      <c r="L270" s="53" t="s">
        <v>449</v>
      </c>
      <c r="M270" s="184" t="s">
        <v>406</v>
      </c>
    </row>
    <row r="271" spans="1:13" ht="31.9" customHeight="1" outlineLevel="3" x14ac:dyDescent="0.25">
      <c r="A271" s="191"/>
      <c r="B271" s="173"/>
      <c r="C271" s="174"/>
      <c r="D271" s="113" t="s">
        <v>50</v>
      </c>
      <c r="E271" s="42" t="s">
        <v>451</v>
      </c>
      <c r="F271" s="198"/>
      <c r="G271" s="195"/>
      <c r="H271" s="64" t="s">
        <v>450</v>
      </c>
      <c r="I271" s="58">
        <v>330</v>
      </c>
      <c r="J271" s="58">
        <v>620</v>
      </c>
      <c r="K271" s="57">
        <f t="shared" si="17"/>
        <v>290</v>
      </c>
      <c r="L271" s="53" t="s">
        <v>449</v>
      </c>
      <c r="M271" s="185"/>
    </row>
    <row r="272" spans="1:13" ht="30" outlineLevel="3" x14ac:dyDescent="0.25">
      <c r="A272" s="191"/>
      <c r="B272" s="173"/>
      <c r="C272" s="174"/>
      <c r="D272" s="113" t="s">
        <v>48</v>
      </c>
      <c r="E272" s="65" t="s">
        <v>448</v>
      </c>
      <c r="F272" s="198"/>
      <c r="G272" s="195"/>
      <c r="H272" s="41" t="s">
        <v>447</v>
      </c>
      <c r="I272" s="58">
        <v>60</v>
      </c>
      <c r="J272" s="58">
        <v>210</v>
      </c>
      <c r="K272" s="57">
        <f t="shared" si="17"/>
        <v>150</v>
      </c>
      <c r="L272" s="53" t="s">
        <v>446</v>
      </c>
      <c r="M272" s="185"/>
    </row>
    <row r="273" spans="1:13" ht="30" outlineLevel="3" x14ac:dyDescent="0.25">
      <c r="A273" s="191"/>
      <c r="B273" s="173"/>
      <c r="C273" s="174"/>
      <c r="D273" s="113" t="s">
        <v>45</v>
      </c>
      <c r="E273" s="42" t="s">
        <v>92</v>
      </c>
      <c r="F273" s="198"/>
      <c r="G273" s="195"/>
      <c r="H273" s="41" t="s">
        <v>444</v>
      </c>
      <c r="I273" s="58">
        <v>420</v>
      </c>
      <c r="J273" s="58">
        <v>900</v>
      </c>
      <c r="K273" s="57">
        <f t="shared" si="17"/>
        <v>480</v>
      </c>
      <c r="L273" s="67" t="s">
        <v>443</v>
      </c>
      <c r="M273" s="185"/>
    </row>
    <row r="274" spans="1:13" ht="45" outlineLevel="3" x14ac:dyDescent="0.25">
      <c r="A274" s="191"/>
      <c r="B274" s="173"/>
      <c r="C274" s="174"/>
      <c r="D274" s="113" t="s">
        <v>42</v>
      </c>
      <c r="E274" s="42" t="s">
        <v>400</v>
      </c>
      <c r="F274" s="198"/>
      <c r="G274" s="196"/>
      <c r="H274" s="64" t="s">
        <v>442</v>
      </c>
      <c r="I274" s="58">
        <v>0</v>
      </c>
      <c r="J274" s="58">
        <v>100</v>
      </c>
      <c r="K274" s="57">
        <f t="shared" si="17"/>
        <v>100</v>
      </c>
      <c r="L274" s="53" t="s">
        <v>441</v>
      </c>
      <c r="M274" s="185"/>
    </row>
    <row r="275" spans="1:13" ht="60" outlineLevel="3" x14ac:dyDescent="0.25">
      <c r="A275" s="191"/>
      <c r="B275" s="173"/>
      <c r="C275" s="174"/>
      <c r="D275" s="113" t="s">
        <v>39</v>
      </c>
      <c r="E275" s="42" t="s">
        <v>440</v>
      </c>
      <c r="F275" s="198"/>
      <c r="G275" s="19">
        <v>4012</v>
      </c>
      <c r="H275" s="41" t="s">
        <v>439</v>
      </c>
      <c r="I275" s="58">
        <v>600</v>
      </c>
      <c r="J275" s="58">
        <v>2620</v>
      </c>
      <c r="K275" s="57">
        <f t="shared" si="17"/>
        <v>2020</v>
      </c>
      <c r="L275" s="67" t="s">
        <v>438</v>
      </c>
      <c r="M275" s="185"/>
    </row>
    <row r="276" spans="1:13" ht="45" outlineLevel="3" x14ac:dyDescent="0.25">
      <c r="A276" s="191"/>
      <c r="B276" s="173"/>
      <c r="C276" s="174"/>
      <c r="D276" s="113" t="s">
        <v>36</v>
      </c>
      <c r="E276" s="42" t="s">
        <v>389</v>
      </c>
      <c r="F276" s="198"/>
      <c r="G276" s="187">
        <v>420</v>
      </c>
      <c r="H276" s="52" t="s">
        <v>437</v>
      </c>
      <c r="I276" s="58">
        <v>0</v>
      </c>
      <c r="J276" s="58">
        <v>1400</v>
      </c>
      <c r="K276" s="57">
        <f t="shared" si="17"/>
        <v>1400</v>
      </c>
      <c r="L276" s="67" t="s">
        <v>436</v>
      </c>
      <c r="M276" s="185"/>
    </row>
    <row r="277" spans="1:13" ht="75" outlineLevel="3" x14ac:dyDescent="0.25">
      <c r="A277" s="191"/>
      <c r="B277" s="173"/>
      <c r="C277" s="174"/>
      <c r="D277" s="113" t="s">
        <v>33</v>
      </c>
      <c r="E277" s="42" t="s">
        <v>277</v>
      </c>
      <c r="F277" s="201"/>
      <c r="G277" s="195"/>
      <c r="H277" s="41" t="s">
        <v>435</v>
      </c>
      <c r="I277" s="58">
        <v>420</v>
      </c>
      <c r="J277" s="58">
        <v>1000</v>
      </c>
      <c r="K277" s="57">
        <f t="shared" si="17"/>
        <v>580</v>
      </c>
      <c r="L277" s="67" t="s">
        <v>434</v>
      </c>
      <c r="M277" s="185"/>
    </row>
    <row r="278" spans="1:13" ht="60" outlineLevel="3" x14ac:dyDescent="0.25">
      <c r="A278" s="191"/>
      <c r="B278" s="173"/>
      <c r="C278" s="174"/>
      <c r="D278" s="113" t="s">
        <v>31</v>
      </c>
      <c r="E278" s="42" t="s">
        <v>432</v>
      </c>
      <c r="F278" s="18" t="s">
        <v>431</v>
      </c>
      <c r="G278" s="19">
        <v>420</v>
      </c>
      <c r="H278" s="41" t="s">
        <v>430</v>
      </c>
      <c r="I278" s="58">
        <v>0</v>
      </c>
      <c r="J278" s="58">
        <v>200</v>
      </c>
      <c r="K278" s="57">
        <f t="shared" si="17"/>
        <v>200</v>
      </c>
      <c r="L278" s="53" t="s">
        <v>429</v>
      </c>
      <c r="M278" s="185"/>
    </row>
    <row r="279" spans="1:13" ht="30" outlineLevel="3" x14ac:dyDescent="0.25">
      <c r="A279" s="191"/>
      <c r="B279" s="173"/>
      <c r="C279" s="174"/>
      <c r="D279" s="113" t="s">
        <v>28</v>
      </c>
      <c r="E279" s="65" t="s">
        <v>428</v>
      </c>
      <c r="F279" s="197" t="s">
        <v>149</v>
      </c>
      <c r="G279" s="45">
        <v>420</v>
      </c>
      <c r="H279" s="64" t="s">
        <v>427</v>
      </c>
      <c r="I279" s="58">
        <v>30</v>
      </c>
      <c r="J279" s="58">
        <v>70</v>
      </c>
      <c r="K279" s="57">
        <f t="shared" si="17"/>
        <v>40</v>
      </c>
      <c r="L279" s="67" t="s">
        <v>409</v>
      </c>
      <c r="M279" s="185"/>
    </row>
    <row r="280" spans="1:13" ht="60" outlineLevel="3" x14ac:dyDescent="0.25">
      <c r="A280" s="191"/>
      <c r="B280" s="173"/>
      <c r="C280" s="174"/>
      <c r="D280" s="113" t="s">
        <v>25</v>
      </c>
      <c r="E280" s="42" t="s">
        <v>89</v>
      </c>
      <c r="F280" s="198"/>
      <c r="G280" s="19">
        <v>42999</v>
      </c>
      <c r="H280" s="41" t="s">
        <v>426</v>
      </c>
      <c r="I280" s="58">
        <v>510</v>
      </c>
      <c r="J280" s="58">
        <v>1600</v>
      </c>
      <c r="K280" s="57">
        <f t="shared" si="17"/>
        <v>1090</v>
      </c>
      <c r="L280" s="166" t="s">
        <v>425</v>
      </c>
      <c r="M280" s="185"/>
    </row>
    <row r="281" spans="1:13" ht="30" outlineLevel="3" x14ac:dyDescent="0.25">
      <c r="A281" s="191"/>
      <c r="B281" s="173"/>
      <c r="C281" s="174"/>
      <c r="D281" s="113" t="s">
        <v>23</v>
      </c>
      <c r="E281" s="42" t="s">
        <v>424</v>
      </c>
      <c r="F281" s="198"/>
      <c r="G281" s="187">
        <v>420</v>
      </c>
      <c r="H281" s="64" t="s">
        <v>423</v>
      </c>
      <c r="I281" s="58">
        <v>0</v>
      </c>
      <c r="J281" s="58">
        <v>700</v>
      </c>
      <c r="K281" s="57">
        <f t="shared" si="17"/>
        <v>700</v>
      </c>
      <c r="L281" s="63" t="s">
        <v>422</v>
      </c>
      <c r="M281" s="185"/>
    </row>
    <row r="282" spans="1:13" outlineLevel="3" x14ac:dyDescent="0.25">
      <c r="A282" s="191"/>
      <c r="B282" s="173"/>
      <c r="C282" s="174"/>
      <c r="D282" s="113" t="s">
        <v>19</v>
      </c>
      <c r="E282" s="65" t="s">
        <v>421</v>
      </c>
      <c r="F282" s="198"/>
      <c r="G282" s="195"/>
      <c r="H282" s="64" t="s">
        <v>420</v>
      </c>
      <c r="I282" s="58">
        <v>0</v>
      </c>
      <c r="J282" s="58">
        <v>60</v>
      </c>
      <c r="K282" s="57">
        <f t="shared" si="17"/>
        <v>60</v>
      </c>
      <c r="L282" s="67" t="s">
        <v>419</v>
      </c>
      <c r="M282" s="185"/>
    </row>
    <row r="283" spans="1:13" ht="45" outlineLevel="3" x14ac:dyDescent="0.25">
      <c r="A283" s="191"/>
      <c r="B283" s="173"/>
      <c r="C283" s="174"/>
      <c r="D283" s="113" t="s">
        <v>16</v>
      </c>
      <c r="E283" s="42" t="s">
        <v>418</v>
      </c>
      <c r="F283" s="198"/>
      <c r="G283" s="196"/>
      <c r="H283" s="41" t="s">
        <v>417</v>
      </c>
      <c r="I283" s="58">
        <v>0</v>
      </c>
      <c r="J283" s="58">
        <v>400</v>
      </c>
      <c r="K283" s="57">
        <f t="shared" si="17"/>
        <v>400</v>
      </c>
      <c r="L283" s="67" t="s">
        <v>416</v>
      </c>
      <c r="M283" s="185"/>
    </row>
    <row r="284" spans="1:13" outlineLevel="3" x14ac:dyDescent="0.25">
      <c r="A284" s="191"/>
      <c r="B284" s="173"/>
      <c r="C284" s="174"/>
      <c r="D284" s="113" t="s">
        <v>13</v>
      </c>
      <c r="E284" s="65" t="s">
        <v>247</v>
      </c>
      <c r="F284" s="198"/>
      <c r="G284" s="19">
        <v>4252</v>
      </c>
      <c r="H284" s="64" t="s">
        <v>415</v>
      </c>
      <c r="I284" s="58">
        <v>660</v>
      </c>
      <c r="J284" s="58">
        <v>2100</v>
      </c>
      <c r="K284" s="57">
        <f t="shared" si="17"/>
        <v>1440</v>
      </c>
      <c r="L284" s="67" t="s">
        <v>414</v>
      </c>
      <c r="M284" s="185"/>
    </row>
    <row r="285" spans="1:13" ht="30" outlineLevel="3" x14ac:dyDescent="0.25">
      <c r="A285" s="191"/>
      <c r="B285" s="173"/>
      <c r="C285" s="174"/>
      <c r="D285" s="113" t="s">
        <v>11</v>
      </c>
      <c r="E285" s="65" t="s">
        <v>413</v>
      </c>
      <c r="F285" s="201"/>
      <c r="G285" s="19">
        <v>420</v>
      </c>
      <c r="H285" s="64" t="s">
        <v>412</v>
      </c>
      <c r="I285" s="58">
        <v>100</v>
      </c>
      <c r="J285" s="58">
        <v>380</v>
      </c>
      <c r="K285" s="57">
        <f t="shared" si="17"/>
        <v>280</v>
      </c>
      <c r="L285" s="63" t="s">
        <v>411</v>
      </c>
      <c r="M285" s="185"/>
    </row>
    <row r="286" spans="1:13" ht="38.25" outlineLevel="2" x14ac:dyDescent="0.25">
      <c r="A286" s="35">
        <v>8234</v>
      </c>
      <c r="B286" s="34" t="s">
        <v>408</v>
      </c>
      <c r="C286" s="30" t="s">
        <v>407</v>
      </c>
      <c r="D286" s="30"/>
      <c r="E286" s="30"/>
      <c r="F286" s="30"/>
      <c r="G286" s="30"/>
      <c r="H286" s="30"/>
      <c r="I286" s="33">
        <f>SUM(I270:I285)</f>
        <v>3640</v>
      </c>
      <c r="J286" s="33">
        <f>SUM(J270:J285)</f>
        <v>13810</v>
      </c>
      <c r="K286" s="33">
        <f>SUM(K270:K285)</f>
        <v>10170</v>
      </c>
      <c r="L286" s="32"/>
      <c r="M286" s="31" t="s">
        <v>406</v>
      </c>
    </row>
    <row r="287" spans="1:13" outlineLevel="3" x14ac:dyDescent="0.25">
      <c r="A287" s="191" t="s">
        <v>405</v>
      </c>
      <c r="B287" s="202" t="s">
        <v>404</v>
      </c>
      <c r="C287" s="197" t="s">
        <v>342</v>
      </c>
      <c r="D287" s="18" t="s">
        <v>54</v>
      </c>
      <c r="E287" s="69" t="s">
        <v>403</v>
      </c>
      <c r="F287" s="174" t="s">
        <v>402</v>
      </c>
      <c r="G287" s="187">
        <v>420</v>
      </c>
      <c r="H287" s="68" t="s">
        <v>401</v>
      </c>
      <c r="I287" s="70"/>
      <c r="J287" s="70">
        <v>750</v>
      </c>
      <c r="K287" s="22">
        <f t="shared" ref="K287:K308" si="18">J287-I287</f>
        <v>750</v>
      </c>
      <c r="L287" s="67" t="s">
        <v>378</v>
      </c>
      <c r="M287" s="184" t="s">
        <v>341</v>
      </c>
    </row>
    <row r="288" spans="1:13" ht="30" outlineLevel="3" x14ac:dyDescent="0.25">
      <c r="A288" s="191"/>
      <c r="B288" s="203"/>
      <c r="C288" s="198"/>
      <c r="D288" s="18" t="s">
        <v>50</v>
      </c>
      <c r="E288" s="69" t="s">
        <v>400</v>
      </c>
      <c r="F288" s="174"/>
      <c r="G288" s="196"/>
      <c r="H288" s="68" t="s">
        <v>399</v>
      </c>
      <c r="I288" s="70"/>
      <c r="J288" s="70">
        <v>300</v>
      </c>
      <c r="K288" s="22">
        <f t="shared" si="18"/>
        <v>300</v>
      </c>
      <c r="L288" s="67" t="s">
        <v>398</v>
      </c>
      <c r="M288" s="185"/>
    </row>
    <row r="289" spans="1:13" outlineLevel="3" x14ac:dyDescent="0.25">
      <c r="A289" s="191"/>
      <c r="B289" s="203"/>
      <c r="C289" s="198"/>
      <c r="D289" s="18" t="s">
        <v>48</v>
      </c>
      <c r="E289" s="69" t="s">
        <v>231</v>
      </c>
      <c r="F289" s="174"/>
      <c r="G289" s="19">
        <v>4601</v>
      </c>
      <c r="H289" s="68" t="s">
        <v>294</v>
      </c>
      <c r="I289" s="70">
        <v>200</v>
      </c>
      <c r="J289" s="70">
        <v>1800</v>
      </c>
      <c r="K289" s="22">
        <f t="shared" si="18"/>
        <v>1600</v>
      </c>
      <c r="L289" s="67" t="s">
        <v>390</v>
      </c>
      <c r="M289" s="185"/>
    </row>
    <row r="290" spans="1:13" outlineLevel="3" x14ac:dyDescent="0.25">
      <c r="A290" s="191"/>
      <c r="B290" s="203"/>
      <c r="C290" s="198"/>
      <c r="D290" s="18" t="s">
        <v>45</v>
      </c>
      <c r="E290" s="69" t="s">
        <v>397</v>
      </c>
      <c r="F290" s="174"/>
      <c r="G290" s="19">
        <v>4241</v>
      </c>
      <c r="H290" s="68" t="s">
        <v>381</v>
      </c>
      <c r="I290" s="70">
        <v>250</v>
      </c>
      <c r="J290" s="70">
        <v>1950</v>
      </c>
      <c r="K290" s="22">
        <f t="shared" si="18"/>
        <v>1700</v>
      </c>
      <c r="L290" s="67" t="s">
        <v>396</v>
      </c>
      <c r="M290" s="185"/>
    </row>
    <row r="291" spans="1:13" ht="43.9" customHeight="1" outlineLevel="3" x14ac:dyDescent="0.25">
      <c r="A291" s="191"/>
      <c r="B291" s="203"/>
      <c r="C291" s="198"/>
      <c r="D291" s="18" t="s">
        <v>42</v>
      </c>
      <c r="E291" s="69" t="s">
        <v>395</v>
      </c>
      <c r="F291" s="174"/>
      <c r="G291" s="19">
        <v>44992</v>
      </c>
      <c r="H291" s="68" t="s">
        <v>394</v>
      </c>
      <c r="I291" s="70">
        <v>200</v>
      </c>
      <c r="J291" s="70">
        <v>1660</v>
      </c>
      <c r="K291" s="22">
        <f t="shared" si="18"/>
        <v>1460</v>
      </c>
      <c r="L291" s="67" t="s">
        <v>393</v>
      </c>
      <c r="M291" s="185"/>
    </row>
    <row r="292" spans="1:13" outlineLevel="3" x14ac:dyDescent="0.25">
      <c r="A292" s="191"/>
      <c r="B292" s="203"/>
      <c r="C292" s="198"/>
      <c r="D292" s="18" t="s">
        <v>39</v>
      </c>
      <c r="E292" s="69" t="s">
        <v>92</v>
      </c>
      <c r="F292" s="174"/>
      <c r="G292" s="187">
        <v>420</v>
      </c>
      <c r="H292" s="68" t="s">
        <v>392</v>
      </c>
      <c r="I292" s="70">
        <v>200</v>
      </c>
      <c r="J292" s="70">
        <v>900</v>
      </c>
      <c r="K292" s="22">
        <f t="shared" si="18"/>
        <v>700</v>
      </c>
      <c r="L292" s="67" t="s">
        <v>391</v>
      </c>
      <c r="M292" s="185"/>
    </row>
    <row r="293" spans="1:13" ht="20.45" customHeight="1" outlineLevel="3" x14ac:dyDescent="0.25">
      <c r="A293" s="191"/>
      <c r="B293" s="203"/>
      <c r="C293" s="198"/>
      <c r="D293" s="18" t="s">
        <v>36</v>
      </c>
      <c r="E293" s="112" t="s">
        <v>389</v>
      </c>
      <c r="F293" s="174"/>
      <c r="G293" s="196"/>
      <c r="H293" s="68" t="s">
        <v>388</v>
      </c>
      <c r="I293" s="70"/>
      <c r="J293" s="70">
        <v>1100</v>
      </c>
      <c r="K293" s="22">
        <f t="shared" si="18"/>
        <v>1100</v>
      </c>
      <c r="L293" s="67" t="s">
        <v>387</v>
      </c>
      <c r="M293" s="185"/>
    </row>
    <row r="294" spans="1:13" outlineLevel="3" x14ac:dyDescent="0.25">
      <c r="A294" s="191"/>
      <c r="B294" s="203"/>
      <c r="C294" s="198"/>
      <c r="D294" s="18" t="s">
        <v>33</v>
      </c>
      <c r="E294" s="69" t="s">
        <v>386</v>
      </c>
      <c r="F294" s="174"/>
      <c r="G294" s="19">
        <v>429991</v>
      </c>
      <c r="H294" s="68" t="s">
        <v>384</v>
      </c>
      <c r="I294" s="70">
        <v>350</v>
      </c>
      <c r="J294" s="70">
        <v>1700</v>
      </c>
      <c r="K294" s="22">
        <f t="shared" si="18"/>
        <v>1350</v>
      </c>
      <c r="L294" s="67" t="s">
        <v>383</v>
      </c>
      <c r="M294" s="185"/>
    </row>
    <row r="295" spans="1:13" ht="30" outlineLevel="3" x14ac:dyDescent="0.25">
      <c r="A295" s="191"/>
      <c r="B295" s="203"/>
      <c r="C295" s="198"/>
      <c r="D295" s="18" t="s">
        <v>31</v>
      </c>
      <c r="E295" s="69" t="s">
        <v>385</v>
      </c>
      <c r="F295" s="174"/>
      <c r="G295" s="187">
        <v>420</v>
      </c>
      <c r="H295" s="68" t="s">
        <v>372</v>
      </c>
      <c r="I295" s="70">
        <v>200</v>
      </c>
      <c r="J295" s="70">
        <v>600</v>
      </c>
      <c r="K295" s="22">
        <f t="shared" si="18"/>
        <v>400</v>
      </c>
      <c r="L295" s="67" t="s">
        <v>371</v>
      </c>
      <c r="M295" s="185"/>
    </row>
    <row r="296" spans="1:13" outlineLevel="3" x14ac:dyDescent="0.25">
      <c r="A296" s="191"/>
      <c r="B296" s="203"/>
      <c r="C296" s="198"/>
      <c r="D296" s="18" t="s">
        <v>28</v>
      </c>
      <c r="E296" s="69" t="s">
        <v>382</v>
      </c>
      <c r="F296" s="174"/>
      <c r="G296" s="195"/>
      <c r="H296" s="68" t="s">
        <v>368</v>
      </c>
      <c r="I296" s="70"/>
      <c r="J296" s="70">
        <v>300</v>
      </c>
      <c r="K296" s="22">
        <f t="shared" si="18"/>
        <v>300</v>
      </c>
      <c r="L296" s="67" t="s">
        <v>367</v>
      </c>
      <c r="M296" s="185"/>
    </row>
    <row r="297" spans="1:13" outlineLevel="3" x14ac:dyDescent="0.25">
      <c r="A297" s="191"/>
      <c r="B297" s="203"/>
      <c r="C297" s="198"/>
      <c r="D297" s="18" t="s">
        <v>25</v>
      </c>
      <c r="E297" s="111" t="s">
        <v>382</v>
      </c>
      <c r="F297" s="174"/>
      <c r="G297" s="195"/>
      <c r="H297" s="68" t="s">
        <v>363</v>
      </c>
      <c r="I297" s="70"/>
      <c r="J297" s="70">
        <v>350</v>
      </c>
      <c r="K297" s="22">
        <f t="shared" si="18"/>
        <v>350</v>
      </c>
      <c r="L297" s="67" t="s">
        <v>362</v>
      </c>
      <c r="M297" s="185"/>
    </row>
    <row r="298" spans="1:13" outlineLevel="3" x14ac:dyDescent="0.25">
      <c r="A298" s="191"/>
      <c r="B298" s="203"/>
      <c r="C298" s="198"/>
      <c r="D298" s="18" t="s">
        <v>23</v>
      </c>
      <c r="E298" s="69" t="s">
        <v>380</v>
      </c>
      <c r="F298" s="174"/>
      <c r="G298" s="195"/>
      <c r="H298" s="68" t="s">
        <v>375</v>
      </c>
      <c r="I298" s="70"/>
      <c r="J298" s="70">
        <v>50</v>
      </c>
      <c r="K298" s="22">
        <f t="shared" si="18"/>
        <v>50</v>
      </c>
      <c r="L298" s="67" t="s">
        <v>379</v>
      </c>
      <c r="M298" s="185"/>
    </row>
    <row r="299" spans="1:13" ht="30" outlineLevel="3" x14ac:dyDescent="0.25">
      <c r="A299" s="191"/>
      <c r="B299" s="203"/>
      <c r="C299" s="198"/>
      <c r="D299" s="18" t="s">
        <v>19</v>
      </c>
      <c r="E299" s="69" t="s">
        <v>377</v>
      </c>
      <c r="F299" s="174"/>
      <c r="G299" s="195"/>
      <c r="H299" s="68" t="s">
        <v>376</v>
      </c>
      <c r="I299" s="70"/>
      <c r="J299" s="70">
        <v>200</v>
      </c>
      <c r="K299" s="22">
        <f t="shared" si="18"/>
        <v>200</v>
      </c>
      <c r="L299" s="67" t="s">
        <v>367</v>
      </c>
      <c r="M299" s="185"/>
    </row>
    <row r="300" spans="1:13" ht="30" outlineLevel="3" x14ac:dyDescent="0.25">
      <c r="A300" s="191"/>
      <c r="B300" s="203"/>
      <c r="C300" s="198"/>
      <c r="D300" s="18" t="s">
        <v>16</v>
      </c>
      <c r="E300" s="69" t="s">
        <v>44</v>
      </c>
      <c r="F300" s="174"/>
      <c r="G300" s="195"/>
      <c r="H300" s="68" t="s">
        <v>374</v>
      </c>
      <c r="I300" s="70">
        <v>250</v>
      </c>
      <c r="J300" s="70">
        <v>1150</v>
      </c>
      <c r="K300" s="22">
        <f t="shared" si="18"/>
        <v>900</v>
      </c>
      <c r="L300" s="67" t="s">
        <v>373</v>
      </c>
      <c r="M300" s="185"/>
    </row>
    <row r="301" spans="1:13" outlineLevel="3" x14ac:dyDescent="0.25">
      <c r="A301" s="191"/>
      <c r="B301" s="203"/>
      <c r="C301" s="198"/>
      <c r="D301" s="18" t="s">
        <v>13</v>
      </c>
      <c r="E301" s="69" t="s">
        <v>280</v>
      </c>
      <c r="F301" s="174"/>
      <c r="G301" s="195"/>
      <c r="H301" s="68" t="s">
        <v>370</v>
      </c>
      <c r="I301" s="70"/>
      <c r="J301" s="70">
        <v>60</v>
      </c>
      <c r="K301" s="22">
        <f t="shared" si="18"/>
        <v>60</v>
      </c>
      <c r="L301" s="67" t="s">
        <v>369</v>
      </c>
      <c r="M301" s="185"/>
    </row>
    <row r="302" spans="1:13" ht="30" outlineLevel="3" x14ac:dyDescent="0.25">
      <c r="A302" s="191"/>
      <c r="B302" s="203"/>
      <c r="C302" s="198"/>
      <c r="D302" s="18" t="s">
        <v>11</v>
      </c>
      <c r="E302" s="69" t="s">
        <v>366</v>
      </c>
      <c r="F302" s="174"/>
      <c r="G302" s="196"/>
      <c r="H302" s="68" t="s">
        <v>365</v>
      </c>
      <c r="I302" s="70"/>
      <c r="J302" s="70">
        <v>300</v>
      </c>
      <c r="K302" s="22">
        <f t="shared" si="18"/>
        <v>300</v>
      </c>
      <c r="L302" s="67" t="s">
        <v>364</v>
      </c>
      <c r="M302" s="185"/>
    </row>
    <row r="303" spans="1:13" outlineLevel="3" x14ac:dyDescent="0.25">
      <c r="A303" s="191"/>
      <c r="B303" s="203"/>
      <c r="C303" s="174" t="s">
        <v>361</v>
      </c>
      <c r="D303" s="18" t="s">
        <v>4</v>
      </c>
      <c r="E303" s="69" t="s">
        <v>351</v>
      </c>
      <c r="F303" s="174" t="s">
        <v>360</v>
      </c>
      <c r="G303" s="187">
        <v>420</v>
      </c>
      <c r="H303" s="68" t="s">
        <v>359</v>
      </c>
      <c r="I303" s="70">
        <v>50</v>
      </c>
      <c r="J303" s="70">
        <v>100</v>
      </c>
      <c r="K303" s="22">
        <f t="shared" si="18"/>
        <v>50</v>
      </c>
      <c r="L303" s="67" t="s">
        <v>356</v>
      </c>
      <c r="M303" s="185"/>
    </row>
    <row r="304" spans="1:13" outlineLevel="3" x14ac:dyDescent="0.25">
      <c r="A304" s="191"/>
      <c r="B304" s="203"/>
      <c r="C304" s="174"/>
      <c r="D304" s="18" t="s">
        <v>2</v>
      </c>
      <c r="E304" s="69" t="s">
        <v>24</v>
      </c>
      <c r="F304" s="174"/>
      <c r="G304" s="195"/>
      <c r="H304" s="68" t="s">
        <v>357</v>
      </c>
      <c r="I304" s="70"/>
      <c r="J304" s="70">
        <v>100</v>
      </c>
      <c r="K304" s="22">
        <f t="shared" si="18"/>
        <v>100</v>
      </c>
      <c r="L304" s="67" t="s">
        <v>356</v>
      </c>
      <c r="M304" s="185"/>
    </row>
    <row r="305" spans="1:22" outlineLevel="3" x14ac:dyDescent="0.25">
      <c r="A305" s="191"/>
      <c r="B305" s="203"/>
      <c r="C305" s="174"/>
      <c r="D305" s="18" t="s">
        <v>168</v>
      </c>
      <c r="E305" s="69" t="s">
        <v>15</v>
      </c>
      <c r="F305" s="174"/>
      <c r="G305" s="195"/>
      <c r="H305" s="68" t="s">
        <v>353</v>
      </c>
      <c r="I305" s="70"/>
      <c r="J305" s="70">
        <v>50</v>
      </c>
      <c r="K305" s="22">
        <f t="shared" si="18"/>
        <v>50</v>
      </c>
      <c r="L305" s="67" t="s">
        <v>346</v>
      </c>
      <c r="M305" s="185"/>
    </row>
    <row r="306" spans="1:22" ht="21.75" customHeight="1" outlineLevel="3" x14ac:dyDescent="0.25">
      <c r="A306" s="191"/>
      <c r="B306" s="203"/>
      <c r="C306" s="174"/>
      <c r="D306" s="18" t="s">
        <v>355</v>
      </c>
      <c r="E306" s="69" t="s">
        <v>354</v>
      </c>
      <c r="F306" s="174"/>
      <c r="G306" s="195"/>
      <c r="H306" s="68" t="s">
        <v>350</v>
      </c>
      <c r="I306" s="70"/>
      <c r="J306" s="70">
        <v>50</v>
      </c>
      <c r="K306" s="22">
        <f t="shared" si="18"/>
        <v>50</v>
      </c>
      <c r="L306" s="67" t="s">
        <v>346</v>
      </c>
      <c r="M306" s="185"/>
    </row>
    <row r="307" spans="1:22" outlineLevel="3" x14ac:dyDescent="0.25">
      <c r="A307" s="191"/>
      <c r="B307" s="203"/>
      <c r="C307" s="174"/>
      <c r="D307" s="18" t="s">
        <v>352</v>
      </c>
      <c r="E307" s="69" t="s">
        <v>351</v>
      </c>
      <c r="F307" s="174"/>
      <c r="G307" s="195"/>
      <c r="H307" s="68" t="s">
        <v>347</v>
      </c>
      <c r="I307" s="70"/>
      <c r="J307" s="70">
        <v>40</v>
      </c>
      <c r="K307" s="22">
        <f t="shared" si="18"/>
        <v>40</v>
      </c>
      <c r="L307" s="67" t="s">
        <v>346</v>
      </c>
      <c r="M307" s="185"/>
    </row>
    <row r="308" spans="1:22" outlineLevel="3" x14ac:dyDescent="0.25">
      <c r="A308" s="191"/>
      <c r="B308" s="203"/>
      <c r="C308" s="174"/>
      <c r="D308" s="18" t="s">
        <v>349</v>
      </c>
      <c r="E308" s="69" t="s">
        <v>15</v>
      </c>
      <c r="F308" s="174"/>
      <c r="G308" s="196"/>
      <c r="H308" s="68" t="s">
        <v>348</v>
      </c>
      <c r="I308" s="70"/>
      <c r="J308" s="70">
        <v>150</v>
      </c>
      <c r="K308" s="22">
        <f t="shared" si="18"/>
        <v>150</v>
      </c>
      <c r="L308" s="67" t="s">
        <v>344</v>
      </c>
      <c r="M308" s="185"/>
    </row>
    <row r="309" spans="1:22" ht="48.75" customHeight="1" outlineLevel="2" x14ac:dyDescent="0.25">
      <c r="A309" s="35">
        <v>8235</v>
      </c>
      <c r="B309" s="34" t="s">
        <v>343</v>
      </c>
      <c r="C309" s="30" t="s">
        <v>342</v>
      </c>
      <c r="D309" s="30"/>
      <c r="E309" s="30"/>
      <c r="F309" s="30"/>
      <c r="G309" s="30"/>
      <c r="H309" s="30"/>
      <c r="I309" s="33">
        <f>SUM(I287:I308)</f>
        <v>1700</v>
      </c>
      <c r="J309" s="33">
        <f>SUM(J287:J308)</f>
        <v>13660</v>
      </c>
      <c r="K309" s="33">
        <f>SUM(K287:K308)</f>
        <v>11960</v>
      </c>
      <c r="L309" s="32"/>
      <c r="M309" s="31" t="s">
        <v>341</v>
      </c>
      <c r="N309" s="3"/>
    </row>
    <row r="310" spans="1:22" ht="75.599999999999994" customHeight="1" outlineLevel="3" x14ac:dyDescent="0.25">
      <c r="A310" s="171" t="s">
        <v>340</v>
      </c>
      <c r="B310" s="197" t="s">
        <v>311</v>
      </c>
      <c r="C310" s="197" t="s">
        <v>310</v>
      </c>
      <c r="D310" s="18" t="s">
        <v>54</v>
      </c>
      <c r="E310" s="110" t="s">
        <v>339</v>
      </c>
      <c r="F310" s="197" t="s">
        <v>149</v>
      </c>
      <c r="G310" s="19">
        <v>4703</v>
      </c>
      <c r="H310" s="109" t="s">
        <v>337</v>
      </c>
      <c r="I310" s="104"/>
      <c r="J310" s="70">
        <v>1800</v>
      </c>
      <c r="K310" s="22">
        <f t="shared" ref="K310:K319" si="19">J310-I310</f>
        <v>1800</v>
      </c>
      <c r="L310" s="67" t="s">
        <v>338</v>
      </c>
      <c r="M310" s="184" t="s">
        <v>309</v>
      </c>
    </row>
    <row r="311" spans="1:22" ht="60" outlineLevel="3" x14ac:dyDescent="0.25">
      <c r="A311" s="172"/>
      <c r="B311" s="198"/>
      <c r="C311" s="198"/>
      <c r="D311" s="18" t="s">
        <v>50</v>
      </c>
      <c r="E311" s="107" t="s">
        <v>336</v>
      </c>
      <c r="F311" s="198"/>
      <c r="G311" s="19">
        <v>4702</v>
      </c>
      <c r="H311" s="97" t="s">
        <v>334</v>
      </c>
      <c r="I311" s="104"/>
      <c r="J311" s="70">
        <v>2200</v>
      </c>
      <c r="K311" s="22">
        <f t="shared" si="19"/>
        <v>2200</v>
      </c>
      <c r="L311" s="67" t="s">
        <v>335</v>
      </c>
      <c r="M311" s="185"/>
    </row>
    <row r="312" spans="1:22" ht="60" outlineLevel="3" x14ac:dyDescent="0.25">
      <c r="A312" s="172"/>
      <c r="B312" s="198"/>
      <c r="C312" s="198"/>
      <c r="D312" s="18" t="s">
        <v>48</v>
      </c>
      <c r="E312" s="108" t="s">
        <v>320</v>
      </c>
      <c r="F312" s="198"/>
      <c r="G312" s="19">
        <v>4701</v>
      </c>
      <c r="H312" s="97" t="s">
        <v>332</v>
      </c>
      <c r="I312" s="104"/>
      <c r="J312" s="70">
        <v>2150</v>
      </c>
      <c r="K312" s="22">
        <f t="shared" si="19"/>
        <v>2150</v>
      </c>
      <c r="L312" s="67" t="s">
        <v>333</v>
      </c>
      <c r="M312" s="185"/>
    </row>
    <row r="313" spans="1:22" ht="45" outlineLevel="3" x14ac:dyDescent="0.25">
      <c r="A313" s="172"/>
      <c r="B313" s="198"/>
      <c r="C313" s="198"/>
      <c r="D313" s="18" t="s">
        <v>45</v>
      </c>
      <c r="E313" s="107" t="s">
        <v>331</v>
      </c>
      <c r="F313" s="198"/>
      <c r="G313" s="19">
        <v>4704</v>
      </c>
      <c r="H313" s="106" t="s">
        <v>329</v>
      </c>
      <c r="I313" s="104"/>
      <c r="J313" s="70">
        <v>1910</v>
      </c>
      <c r="K313" s="22">
        <f t="shared" si="19"/>
        <v>1910</v>
      </c>
      <c r="L313" s="67" t="s">
        <v>330</v>
      </c>
      <c r="M313" s="185"/>
    </row>
    <row r="314" spans="1:22" ht="60" customHeight="1" outlineLevel="3" x14ac:dyDescent="0.25">
      <c r="A314" s="172"/>
      <c r="B314" s="198"/>
      <c r="C314" s="198"/>
      <c r="D314" s="18" t="s">
        <v>42</v>
      </c>
      <c r="E314" s="103" t="s">
        <v>96</v>
      </c>
      <c r="F314" s="198"/>
      <c r="G314" s="19">
        <v>429992</v>
      </c>
      <c r="H314" s="105" t="s">
        <v>328</v>
      </c>
      <c r="I314" s="104"/>
      <c r="J314" s="70">
        <v>19485</v>
      </c>
      <c r="K314" s="22">
        <f t="shared" si="19"/>
        <v>19485</v>
      </c>
      <c r="L314" s="67" t="s">
        <v>327</v>
      </c>
      <c r="M314" s="185"/>
      <c r="P314" s="2"/>
      <c r="Q314" s="2"/>
      <c r="R314" s="2"/>
      <c r="S314" s="2"/>
      <c r="T314" s="2"/>
    </row>
    <row r="315" spans="1:22" ht="138.75" customHeight="1" outlineLevel="3" x14ac:dyDescent="0.25">
      <c r="A315" s="172"/>
      <c r="B315" s="198"/>
      <c r="C315" s="198"/>
      <c r="D315" s="18" t="s">
        <v>39</v>
      </c>
      <c r="E315" s="103" t="s">
        <v>326</v>
      </c>
      <c r="F315" s="198"/>
      <c r="G315" s="19">
        <v>429993</v>
      </c>
      <c r="H315" s="101" t="s">
        <v>325</v>
      </c>
      <c r="I315" s="96"/>
      <c r="J315" s="70">
        <v>4500</v>
      </c>
      <c r="K315" s="22">
        <f t="shared" si="19"/>
        <v>4500</v>
      </c>
      <c r="L315" s="102" t="s">
        <v>324</v>
      </c>
      <c r="M315" s="185"/>
      <c r="O315" s="218"/>
      <c r="P315" s="218"/>
      <c r="Q315" s="218"/>
      <c r="R315" s="218"/>
      <c r="S315" s="218"/>
      <c r="T315" s="218"/>
      <c r="U315" s="218"/>
      <c r="V315" s="218"/>
    </row>
    <row r="316" spans="1:22" ht="180" outlineLevel="3" x14ac:dyDescent="0.25">
      <c r="A316" s="172"/>
      <c r="B316" s="198"/>
      <c r="C316" s="198"/>
      <c r="D316" s="18" t="s">
        <v>36</v>
      </c>
      <c r="E316" s="98" t="s">
        <v>323</v>
      </c>
      <c r="F316" s="198"/>
      <c r="G316" s="19">
        <v>4200</v>
      </c>
      <c r="H316" s="101" t="s">
        <v>322</v>
      </c>
      <c r="I316" s="96"/>
      <c r="J316" s="70">
        <v>10840</v>
      </c>
      <c r="K316" s="22">
        <f t="shared" si="19"/>
        <v>10840</v>
      </c>
      <c r="L316" s="67" t="s">
        <v>321</v>
      </c>
      <c r="M316" s="185"/>
      <c r="P316" s="2"/>
      <c r="Q316" s="2"/>
      <c r="R316" s="2"/>
      <c r="S316" s="2"/>
      <c r="T316" s="2"/>
    </row>
    <row r="317" spans="1:22" ht="75.75" customHeight="1" outlineLevel="3" x14ac:dyDescent="0.25">
      <c r="A317" s="172"/>
      <c r="B317" s="198"/>
      <c r="C317" s="198"/>
      <c r="D317" s="18" t="s">
        <v>33</v>
      </c>
      <c r="E317" s="98" t="s">
        <v>320</v>
      </c>
      <c r="F317" s="198"/>
      <c r="G317" s="19">
        <v>429994</v>
      </c>
      <c r="H317" s="98" t="s">
        <v>319</v>
      </c>
      <c r="I317" s="96"/>
      <c r="J317" s="70">
        <v>1800</v>
      </c>
      <c r="K317" s="22">
        <f t="shared" si="19"/>
        <v>1800</v>
      </c>
      <c r="L317" s="100" t="s">
        <v>318</v>
      </c>
      <c r="M317" s="185"/>
    </row>
    <row r="318" spans="1:22" ht="90" outlineLevel="3" x14ac:dyDescent="0.25">
      <c r="A318" s="26"/>
      <c r="B318" s="198"/>
      <c r="C318" s="198"/>
      <c r="D318" s="18" t="s">
        <v>31</v>
      </c>
      <c r="E318" s="98" t="s">
        <v>317</v>
      </c>
      <c r="F318" s="201"/>
      <c r="G318" s="19">
        <v>42994</v>
      </c>
      <c r="H318" s="101" t="s">
        <v>316</v>
      </c>
      <c r="I318" s="96"/>
      <c r="J318" s="70">
        <v>5000</v>
      </c>
      <c r="K318" s="22">
        <f t="shared" si="19"/>
        <v>5000</v>
      </c>
      <c r="L318" s="95" t="s">
        <v>315</v>
      </c>
      <c r="M318" s="185"/>
    </row>
    <row r="319" spans="1:22" ht="44.25" customHeight="1" outlineLevel="3" x14ac:dyDescent="0.25">
      <c r="A319" s="26"/>
      <c r="B319" s="198"/>
      <c r="C319" s="198"/>
      <c r="D319" s="18" t="s">
        <v>28</v>
      </c>
      <c r="E319" s="99" t="s">
        <v>314</v>
      </c>
      <c r="F319" s="20"/>
      <c r="G319" s="19">
        <v>420</v>
      </c>
      <c r="H319" s="98" t="s">
        <v>313</v>
      </c>
      <c r="I319" s="96"/>
      <c r="J319" s="70">
        <v>850</v>
      </c>
      <c r="K319" s="22">
        <f t="shared" si="19"/>
        <v>850</v>
      </c>
      <c r="L319" s="95" t="s">
        <v>312</v>
      </c>
      <c r="M319" s="185"/>
    </row>
    <row r="320" spans="1:22" ht="38.25" outlineLevel="2" x14ac:dyDescent="0.25">
      <c r="A320" s="35">
        <v>87</v>
      </c>
      <c r="B320" s="34" t="s">
        <v>311</v>
      </c>
      <c r="C320" s="30" t="s">
        <v>310</v>
      </c>
      <c r="D320" s="30"/>
      <c r="E320" s="30"/>
      <c r="F320" s="30"/>
      <c r="G320" s="30"/>
      <c r="H320" s="30"/>
      <c r="I320" s="33">
        <f>SUM(I310:I318)</f>
        <v>0</v>
      </c>
      <c r="J320" s="33">
        <f>SUM(J310:J319)</f>
        <v>50535</v>
      </c>
      <c r="K320" s="33">
        <f>SUM(K310:K319)</f>
        <v>50535</v>
      </c>
      <c r="L320" s="32"/>
      <c r="M320" s="31" t="s">
        <v>309</v>
      </c>
    </row>
    <row r="321" spans="1:18" outlineLevel="1" x14ac:dyDescent="0.25">
      <c r="A321" s="170" t="s">
        <v>308</v>
      </c>
      <c r="B321" s="170"/>
      <c r="C321" s="16"/>
      <c r="D321" s="12"/>
      <c r="E321" s="12"/>
      <c r="F321" s="12"/>
      <c r="G321" s="12"/>
      <c r="H321" s="12"/>
      <c r="I321" s="15">
        <f>I13+I23+I33+I54+I67+I87+I98+I121+I134+I153+I213+I237+I269+I286+I309+I320</f>
        <v>87690</v>
      </c>
      <c r="J321" s="15">
        <f>J13+J23+J33+J54+J67+J87+J98+J121+J134+J153+J213+J237+J269+J286+J309+J320</f>
        <v>548700</v>
      </c>
      <c r="K321" s="15">
        <f>K13+K23+K33+K54+K67+K87+K98+K121+K134+K153+K213+K237+K269+K286+K309+K320</f>
        <v>461010</v>
      </c>
      <c r="L321" s="14"/>
      <c r="M321" s="12"/>
    </row>
    <row r="322" spans="1:18" ht="180" outlineLevel="3" x14ac:dyDescent="0.25">
      <c r="A322" s="191">
        <v>8311</v>
      </c>
      <c r="B322" s="174" t="s">
        <v>299</v>
      </c>
      <c r="C322" s="174" t="s">
        <v>298</v>
      </c>
      <c r="D322" s="18" t="s">
        <v>54</v>
      </c>
      <c r="E322" s="55" t="s">
        <v>307</v>
      </c>
      <c r="F322" s="174" t="s">
        <v>149</v>
      </c>
      <c r="G322" s="19">
        <v>420</v>
      </c>
      <c r="H322" s="41" t="s">
        <v>306</v>
      </c>
      <c r="I322" s="58"/>
      <c r="J322" s="58">
        <v>1350</v>
      </c>
      <c r="K322" s="57">
        <f>J322-I322</f>
        <v>1350</v>
      </c>
      <c r="L322" s="117" t="s">
        <v>1079</v>
      </c>
      <c r="M322" s="184" t="s">
        <v>297</v>
      </c>
    </row>
    <row r="323" spans="1:18" ht="285" outlineLevel="3" x14ac:dyDescent="0.25">
      <c r="A323" s="191"/>
      <c r="B323" s="174"/>
      <c r="C323" s="174"/>
      <c r="D323" s="18" t="s">
        <v>50</v>
      </c>
      <c r="E323" s="93" t="s">
        <v>305</v>
      </c>
      <c r="F323" s="174"/>
      <c r="G323" s="19">
        <v>4601</v>
      </c>
      <c r="H323" s="36" t="s">
        <v>230</v>
      </c>
      <c r="I323" s="70"/>
      <c r="J323" s="70">
        <v>1800</v>
      </c>
      <c r="K323" s="57">
        <f>J323-I323</f>
        <v>1800</v>
      </c>
      <c r="L323" s="67" t="s">
        <v>304</v>
      </c>
      <c r="M323" s="185"/>
    </row>
    <row r="324" spans="1:18" ht="180" outlineLevel="3" x14ac:dyDescent="0.25">
      <c r="A324" s="191"/>
      <c r="B324" s="174"/>
      <c r="C324" s="174"/>
      <c r="D324" s="18" t="s">
        <v>48</v>
      </c>
      <c r="E324" s="92">
        <v>45506</v>
      </c>
      <c r="F324" s="174"/>
      <c r="G324" s="19">
        <v>4602</v>
      </c>
      <c r="H324" s="36" t="s">
        <v>303</v>
      </c>
      <c r="I324" s="70"/>
      <c r="J324" s="70">
        <v>8000</v>
      </c>
      <c r="K324" s="57">
        <f>J324-I324</f>
        <v>8000</v>
      </c>
      <c r="L324" s="67" t="s">
        <v>302</v>
      </c>
      <c r="M324" s="185"/>
    </row>
    <row r="325" spans="1:18" ht="180" outlineLevel="3" x14ac:dyDescent="0.25">
      <c r="A325" s="191"/>
      <c r="B325" s="174"/>
      <c r="C325" s="174"/>
      <c r="D325" s="18" t="s">
        <v>45</v>
      </c>
      <c r="E325" s="92">
        <v>45423</v>
      </c>
      <c r="F325" s="174"/>
      <c r="G325" s="19">
        <v>420</v>
      </c>
      <c r="H325" s="36" t="s">
        <v>301</v>
      </c>
      <c r="I325" s="70"/>
      <c r="J325" s="70">
        <v>1000</v>
      </c>
      <c r="K325" s="57">
        <f>J325-I325</f>
        <v>1000</v>
      </c>
      <c r="L325" s="81" t="s">
        <v>300</v>
      </c>
      <c r="M325" s="186"/>
      <c r="P325" s="2"/>
      <c r="Q325" s="2"/>
      <c r="R325" s="2"/>
    </row>
    <row r="326" spans="1:18" ht="38.25" outlineLevel="2" x14ac:dyDescent="0.25">
      <c r="A326" s="35">
        <v>8311</v>
      </c>
      <c r="B326" s="34" t="s">
        <v>299</v>
      </c>
      <c r="C326" s="30" t="s">
        <v>298</v>
      </c>
      <c r="D326" s="30"/>
      <c r="E326" s="30"/>
      <c r="F326" s="30"/>
      <c r="G326" s="30"/>
      <c r="H326" s="30"/>
      <c r="I326" s="33">
        <f>SUM(I322:I325)</f>
        <v>0</v>
      </c>
      <c r="J326" s="33">
        <f>SUM(J322:J325)</f>
        <v>12150</v>
      </c>
      <c r="K326" s="33">
        <f>SUM(K322:K325)</f>
        <v>12150</v>
      </c>
      <c r="L326" s="32"/>
      <c r="M326" s="31" t="s">
        <v>297</v>
      </c>
    </row>
    <row r="327" spans="1:18" ht="30" outlineLevel="3" x14ac:dyDescent="0.25">
      <c r="A327" s="191">
        <v>8312</v>
      </c>
      <c r="B327" s="173" t="s">
        <v>287</v>
      </c>
      <c r="C327" s="174" t="s">
        <v>286</v>
      </c>
      <c r="D327" s="18" t="s">
        <v>54</v>
      </c>
      <c r="E327" s="91" t="s">
        <v>22</v>
      </c>
      <c r="F327" s="215" t="s">
        <v>149</v>
      </c>
      <c r="G327" s="187">
        <v>420</v>
      </c>
      <c r="H327" s="90" t="s">
        <v>296</v>
      </c>
      <c r="I327" s="17"/>
      <c r="J327" s="89">
        <v>1200</v>
      </c>
      <c r="K327" s="88">
        <v>1200</v>
      </c>
      <c r="L327" s="81" t="s">
        <v>295</v>
      </c>
      <c r="M327" s="184" t="s">
        <v>285</v>
      </c>
    </row>
    <row r="328" spans="1:18" outlineLevel="3" x14ac:dyDescent="0.25">
      <c r="A328" s="191"/>
      <c r="B328" s="173"/>
      <c r="C328" s="174"/>
      <c r="D328" s="18" t="s">
        <v>50</v>
      </c>
      <c r="E328" s="91" t="s">
        <v>38</v>
      </c>
      <c r="F328" s="216"/>
      <c r="G328" s="195"/>
      <c r="H328" s="90" t="s">
        <v>294</v>
      </c>
      <c r="I328" s="17"/>
      <c r="J328" s="89">
        <v>500</v>
      </c>
      <c r="K328" s="88">
        <v>500</v>
      </c>
      <c r="L328" s="81" t="s">
        <v>290</v>
      </c>
      <c r="M328" s="185"/>
    </row>
    <row r="329" spans="1:18" ht="45" outlineLevel="3" x14ac:dyDescent="0.25">
      <c r="A329" s="191"/>
      <c r="B329" s="173"/>
      <c r="C329" s="174"/>
      <c r="D329" s="18" t="s">
        <v>48</v>
      </c>
      <c r="E329" s="91" t="s">
        <v>22</v>
      </c>
      <c r="F329" s="216"/>
      <c r="G329" s="195"/>
      <c r="H329" s="90" t="s">
        <v>293</v>
      </c>
      <c r="I329" s="17"/>
      <c r="J329" s="89">
        <v>750</v>
      </c>
      <c r="K329" s="88">
        <v>750</v>
      </c>
      <c r="L329" s="81" t="s">
        <v>292</v>
      </c>
      <c r="M329" s="185"/>
    </row>
    <row r="330" spans="1:18" ht="31.5" outlineLevel="3" x14ac:dyDescent="0.25">
      <c r="A330" s="191"/>
      <c r="B330" s="173"/>
      <c r="C330" s="174"/>
      <c r="D330" s="18" t="s">
        <v>45</v>
      </c>
      <c r="E330" s="91" t="s">
        <v>35</v>
      </c>
      <c r="F330" s="216"/>
      <c r="G330" s="195"/>
      <c r="H330" s="90" t="s">
        <v>291</v>
      </c>
      <c r="I330" s="17"/>
      <c r="J330" s="89">
        <v>200</v>
      </c>
      <c r="K330" s="88">
        <v>200</v>
      </c>
      <c r="L330" s="81" t="s">
        <v>290</v>
      </c>
      <c r="M330" s="185"/>
    </row>
    <row r="331" spans="1:18" ht="60" outlineLevel="3" x14ac:dyDescent="0.25">
      <c r="A331" s="191"/>
      <c r="B331" s="173"/>
      <c r="C331" s="174"/>
      <c r="D331" s="18" t="s">
        <v>42</v>
      </c>
      <c r="E331" s="91" t="s">
        <v>15</v>
      </c>
      <c r="F331" s="217"/>
      <c r="G331" s="196"/>
      <c r="H331" s="90" t="s">
        <v>289</v>
      </c>
      <c r="I331" s="17"/>
      <c r="J331" s="89">
        <v>590</v>
      </c>
      <c r="K331" s="88">
        <f>J331-I331</f>
        <v>590</v>
      </c>
      <c r="L331" s="81" t="s">
        <v>288</v>
      </c>
      <c r="M331" s="186"/>
    </row>
    <row r="332" spans="1:18" ht="45" outlineLevel="2" x14ac:dyDescent="0.25">
      <c r="A332" s="35">
        <v>8312</v>
      </c>
      <c r="B332" s="34" t="s">
        <v>287</v>
      </c>
      <c r="C332" s="30" t="s">
        <v>286</v>
      </c>
      <c r="D332" s="30"/>
      <c r="E332" s="30"/>
      <c r="F332" s="30"/>
      <c r="G332" s="30"/>
      <c r="H332" s="30"/>
      <c r="I332" s="33">
        <f>SUM(I327:I331)</f>
        <v>0</v>
      </c>
      <c r="J332" s="33">
        <f>SUM(J327:J331)</f>
        <v>3240</v>
      </c>
      <c r="K332" s="33">
        <f>SUM(K327:K331)</f>
        <v>3240</v>
      </c>
      <c r="L332" s="32"/>
      <c r="M332" s="31" t="s">
        <v>285</v>
      </c>
    </row>
    <row r="333" spans="1:18" ht="30" outlineLevel="3" x14ac:dyDescent="0.25">
      <c r="A333" s="191" t="s">
        <v>284</v>
      </c>
      <c r="B333" s="173" t="s">
        <v>262</v>
      </c>
      <c r="C333" s="174" t="s">
        <v>261</v>
      </c>
      <c r="D333" s="18" t="s">
        <v>54</v>
      </c>
      <c r="E333" s="86" t="s">
        <v>283</v>
      </c>
      <c r="F333" s="174" t="s">
        <v>149</v>
      </c>
      <c r="G333" s="187">
        <v>420</v>
      </c>
      <c r="H333" s="87" t="s">
        <v>282</v>
      </c>
      <c r="I333" s="84"/>
      <c r="J333" s="83">
        <v>300</v>
      </c>
      <c r="K333" s="82">
        <f t="shared" ref="K333:K339" si="20">J333-I333</f>
        <v>300</v>
      </c>
      <c r="L333" s="81" t="s">
        <v>281</v>
      </c>
      <c r="M333" s="184" t="s">
        <v>260</v>
      </c>
    </row>
    <row r="334" spans="1:18" ht="90" outlineLevel="3" x14ac:dyDescent="0.25">
      <c r="A334" s="191"/>
      <c r="B334" s="173"/>
      <c r="C334" s="174"/>
      <c r="D334" s="18" t="s">
        <v>50</v>
      </c>
      <c r="E334" s="86" t="s">
        <v>280</v>
      </c>
      <c r="F334" s="174"/>
      <c r="G334" s="195"/>
      <c r="H334" s="87" t="s">
        <v>279</v>
      </c>
      <c r="I334" s="84"/>
      <c r="J334" s="83">
        <v>100</v>
      </c>
      <c r="K334" s="82">
        <f t="shared" si="20"/>
        <v>100</v>
      </c>
      <c r="L334" s="81" t="s">
        <v>278</v>
      </c>
      <c r="M334" s="185"/>
    </row>
    <row r="335" spans="1:18" ht="45" outlineLevel="3" x14ac:dyDescent="0.25">
      <c r="A335" s="191"/>
      <c r="B335" s="173"/>
      <c r="C335" s="174"/>
      <c r="D335" s="18" t="s">
        <v>48</v>
      </c>
      <c r="E335" s="86" t="s">
        <v>277</v>
      </c>
      <c r="F335" s="174"/>
      <c r="G335" s="195"/>
      <c r="H335" s="87" t="s">
        <v>276</v>
      </c>
      <c r="I335" s="84">
        <v>50</v>
      </c>
      <c r="J335" s="83">
        <v>150</v>
      </c>
      <c r="K335" s="82">
        <f t="shared" si="20"/>
        <v>100</v>
      </c>
      <c r="L335" s="81" t="s">
        <v>275</v>
      </c>
      <c r="M335" s="185"/>
    </row>
    <row r="336" spans="1:18" ht="45" outlineLevel="3" x14ac:dyDescent="0.25">
      <c r="A336" s="191"/>
      <c r="B336" s="173"/>
      <c r="C336" s="174"/>
      <c r="D336" s="18" t="s">
        <v>45</v>
      </c>
      <c r="E336" s="86" t="s">
        <v>274</v>
      </c>
      <c r="F336" s="174"/>
      <c r="G336" s="195"/>
      <c r="H336" s="87" t="s">
        <v>273</v>
      </c>
      <c r="I336" s="84"/>
      <c r="J336" s="83">
        <v>50</v>
      </c>
      <c r="K336" s="82">
        <f t="shared" si="20"/>
        <v>50</v>
      </c>
      <c r="L336" s="81" t="s">
        <v>272</v>
      </c>
      <c r="M336" s="185"/>
    </row>
    <row r="337" spans="1:15" ht="30" outlineLevel="3" x14ac:dyDescent="0.25">
      <c r="A337" s="191"/>
      <c r="B337" s="173"/>
      <c r="C337" s="174"/>
      <c r="D337" s="18" t="s">
        <v>42</v>
      </c>
      <c r="E337" s="86" t="s">
        <v>271</v>
      </c>
      <c r="F337" s="174"/>
      <c r="G337" s="195"/>
      <c r="H337" s="87" t="s">
        <v>270</v>
      </c>
      <c r="I337" s="84"/>
      <c r="J337" s="83">
        <v>100</v>
      </c>
      <c r="K337" s="82">
        <f t="shared" si="20"/>
        <v>100</v>
      </c>
      <c r="L337" s="81" t="s">
        <v>269</v>
      </c>
      <c r="M337" s="185"/>
    </row>
    <row r="338" spans="1:15" ht="45" outlineLevel="3" x14ac:dyDescent="0.25">
      <c r="A338" s="191"/>
      <c r="B338" s="173"/>
      <c r="C338" s="174"/>
      <c r="D338" s="18" t="s">
        <v>39</v>
      </c>
      <c r="E338" s="86" t="s">
        <v>268</v>
      </c>
      <c r="F338" s="174"/>
      <c r="G338" s="195"/>
      <c r="H338" s="85" t="s">
        <v>267</v>
      </c>
      <c r="I338" s="84"/>
      <c r="J338" s="83">
        <v>50</v>
      </c>
      <c r="K338" s="82">
        <f t="shared" si="20"/>
        <v>50</v>
      </c>
      <c r="L338" s="81" t="s">
        <v>266</v>
      </c>
      <c r="M338" s="185"/>
    </row>
    <row r="339" spans="1:15" ht="30" outlineLevel="3" x14ac:dyDescent="0.25">
      <c r="A339" s="191"/>
      <c r="B339" s="173"/>
      <c r="C339" s="174"/>
      <c r="D339" s="18" t="s">
        <v>36</v>
      </c>
      <c r="E339" s="86" t="s">
        <v>265</v>
      </c>
      <c r="F339" s="174"/>
      <c r="G339" s="196"/>
      <c r="H339" s="85" t="s">
        <v>263</v>
      </c>
      <c r="I339" s="84"/>
      <c r="J339" s="83">
        <v>168</v>
      </c>
      <c r="K339" s="82">
        <f t="shared" si="20"/>
        <v>168</v>
      </c>
      <c r="L339" s="81" t="s">
        <v>264</v>
      </c>
      <c r="M339" s="186"/>
    </row>
    <row r="340" spans="1:15" ht="45" outlineLevel="2" x14ac:dyDescent="0.25">
      <c r="A340" s="35">
        <v>8313</v>
      </c>
      <c r="B340" s="34" t="s">
        <v>262</v>
      </c>
      <c r="C340" s="30" t="s">
        <v>261</v>
      </c>
      <c r="D340" s="30"/>
      <c r="E340" s="30"/>
      <c r="F340" s="30"/>
      <c r="G340" s="30"/>
      <c r="H340" s="30"/>
      <c r="I340" s="33">
        <f>SUM(I333:I339)</f>
        <v>50</v>
      </c>
      <c r="J340" s="33">
        <f>SUM(J333:J339)</f>
        <v>918</v>
      </c>
      <c r="K340" s="33">
        <f>SUM(K333:K339)</f>
        <v>868</v>
      </c>
      <c r="L340" s="32"/>
      <c r="M340" s="31" t="s">
        <v>260</v>
      </c>
    </row>
    <row r="341" spans="1:15" ht="43.15" customHeight="1" outlineLevel="3" x14ac:dyDescent="0.25">
      <c r="A341" s="191">
        <v>8315</v>
      </c>
      <c r="B341" s="173" t="s">
        <v>250</v>
      </c>
      <c r="C341" s="174" t="s">
        <v>249</v>
      </c>
      <c r="D341" s="18" t="s">
        <v>54</v>
      </c>
      <c r="E341" s="42" t="s">
        <v>259</v>
      </c>
      <c r="F341" s="174" t="s">
        <v>149</v>
      </c>
      <c r="G341" s="19">
        <v>4606</v>
      </c>
      <c r="H341" s="41" t="s">
        <v>258</v>
      </c>
      <c r="I341" s="58">
        <v>500</v>
      </c>
      <c r="J341" s="58">
        <v>2500</v>
      </c>
      <c r="K341" s="57">
        <f>J341-I341</f>
        <v>2000</v>
      </c>
      <c r="L341" s="53" t="s">
        <v>257</v>
      </c>
      <c r="M341" s="184" t="s">
        <v>248</v>
      </c>
      <c r="O341" s="1"/>
    </row>
    <row r="342" spans="1:15" ht="42" customHeight="1" outlineLevel="3" x14ac:dyDescent="0.25">
      <c r="A342" s="191"/>
      <c r="B342" s="173"/>
      <c r="C342" s="174"/>
      <c r="D342" s="18" t="s">
        <v>50</v>
      </c>
      <c r="E342" s="42" t="s">
        <v>256</v>
      </c>
      <c r="F342" s="174"/>
      <c r="G342" s="187">
        <v>420</v>
      </c>
      <c r="H342" s="41" t="s">
        <v>255</v>
      </c>
      <c r="I342" s="58">
        <v>0</v>
      </c>
      <c r="J342" s="58">
        <v>700</v>
      </c>
      <c r="K342" s="57">
        <f>J342-I342</f>
        <v>700</v>
      </c>
      <c r="L342" s="63" t="s">
        <v>254</v>
      </c>
      <c r="M342" s="185"/>
    </row>
    <row r="343" spans="1:15" ht="58.9" customHeight="1" outlineLevel="3" x14ac:dyDescent="0.25">
      <c r="A343" s="191"/>
      <c r="B343" s="173"/>
      <c r="C343" s="174"/>
      <c r="D343" s="18" t="s">
        <v>48</v>
      </c>
      <c r="E343" s="42" t="s">
        <v>253</v>
      </c>
      <c r="F343" s="174"/>
      <c r="G343" s="196"/>
      <c r="H343" s="41" t="s">
        <v>252</v>
      </c>
      <c r="I343" s="58">
        <v>0</v>
      </c>
      <c r="J343" s="58">
        <v>300</v>
      </c>
      <c r="K343" s="57">
        <f>J343-I343</f>
        <v>300</v>
      </c>
      <c r="L343" s="63" t="s">
        <v>251</v>
      </c>
      <c r="M343" s="185"/>
    </row>
    <row r="344" spans="1:15" ht="45" outlineLevel="2" x14ac:dyDescent="0.25">
      <c r="A344" s="35">
        <v>8315</v>
      </c>
      <c r="B344" s="34" t="s">
        <v>250</v>
      </c>
      <c r="C344" s="30" t="s">
        <v>249</v>
      </c>
      <c r="D344" s="30"/>
      <c r="E344" s="30"/>
      <c r="F344" s="30"/>
      <c r="G344" s="30"/>
      <c r="H344" s="30"/>
      <c r="I344" s="33">
        <f>SUM(I341:I343)</f>
        <v>500</v>
      </c>
      <c r="J344" s="33">
        <f>SUM(J341:J343)</f>
        <v>3500</v>
      </c>
      <c r="K344" s="33">
        <f>SUM(K341:K343)</f>
        <v>3000</v>
      </c>
      <c r="L344" s="32"/>
      <c r="M344" s="31" t="s">
        <v>248</v>
      </c>
    </row>
    <row r="345" spans="1:15" ht="60" outlineLevel="3" x14ac:dyDescent="0.25">
      <c r="A345" s="171">
        <v>832</v>
      </c>
      <c r="B345" s="197" t="s">
        <v>240</v>
      </c>
      <c r="C345" s="197" t="s">
        <v>239</v>
      </c>
      <c r="D345" s="18" t="s">
        <v>54</v>
      </c>
      <c r="E345" s="42" t="s">
        <v>247</v>
      </c>
      <c r="F345" s="197" t="s">
        <v>149</v>
      </c>
      <c r="G345" s="187">
        <v>420</v>
      </c>
      <c r="H345" s="64" t="s">
        <v>246</v>
      </c>
      <c r="I345" s="58"/>
      <c r="J345" s="58">
        <v>550</v>
      </c>
      <c r="K345" s="57">
        <f>J345-I345</f>
        <v>550</v>
      </c>
      <c r="L345" s="63" t="s">
        <v>245</v>
      </c>
      <c r="M345" s="184" t="s">
        <v>238</v>
      </c>
    </row>
    <row r="346" spans="1:15" ht="30" outlineLevel="3" x14ac:dyDescent="0.25">
      <c r="A346" s="172"/>
      <c r="B346" s="198"/>
      <c r="C346" s="198"/>
      <c r="D346" s="18" t="s">
        <v>50</v>
      </c>
      <c r="E346" s="42" t="s">
        <v>231</v>
      </c>
      <c r="F346" s="198"/>
      <c r="G346" s="195"/>
      <c r="H346" s="64" t="s">
        <v>244</v>
      </c>
      <c r="I346" s="58"/>
      <c r="J346" s="58">
        <v>210</v>
      </c>
      <c r="K346" s="57">
        <f>J346-I346</f>
        <v>210</v>
      </c>
      <c r="L346" s="63" t="s">
        <v>241</v>
      </c>
      <c r="M346" s="185"/>
    </row>
    <row r="347" spans="1:15" ht="30" outlineLevel="3" x14ac:dyDescent="0.25">
      <c r="A347" s="172"/>
      <c r="B347" s="198"/>
      <c r="C347" s="198"/>
      <c r="D347" s="18" t="s">
        <v>48</v>
      </c>
      <c r="E347" s="42" t="s">
        <v>110</v>
      </c>
      <c r="F347" s="198"/>
      <c r="G347" s="195"/>
      <c r="H347" s="64" t="s">
        <v>243</v>
      </c>
      <c r="I347" s="58"/>
      <c r="J347" s="58">
        <v>75</v>
      </c>
      <c r="K347" s="57">
        <f>J347-I347</f>
        <v>75</v>
      </c>
      <c r="L347" s="63" t="s">
        <v>241</v>
      </c>
      <c r="M347" s="185"/>
    </row>
    <row r="348" spans="1:15" ht="30" outlineLevel="3" x14ac:dyDescent="0.25">
      <c r="A348" s="178"/>
      <c r="B348" s="201"/>
      <c r="C348" s="201"/>
      <c r="D348" s="18" t="s">
        <v>45</v>
      </c>
      <c r="E348" s="42" t="s">
        <v>92</v>
      </c>
      <c r="F348" s="201"/>
      <c r="G348" s="196"/>
      <c r="H348" s="64" t="s">
        <v>242</v>
      </c>
      <c r="I348" s="58"/>
      <c r="J348" s="58">
        <v>40</v>
      </c>
      <c r="K348" s="57">
        <f>J348-I348</f>
        <v>40</v>
      </c>
      <c r="L348" s="63" t="s">
        <v>241</v>
      </c>
      <c r="M348" s="186"/>
    </row>
    <row r="349" spans="1:15" ht="33.75" customHeight="1" outlineLevel="2" x14ac:dyDescent="0.25">
      <c r="A349" s="35">
        <v>832</v>
      </c>
      <c r="B349" s="34" t="s">
        <v>240</v>
      </c>
      <c r="C349" s="30" t="s">
        <v>239</v>
      </c>
      <c r="D349" s="30"/>
      <c r="E349" s="30"/>
      <c r="F349" s="30"/>
      <c r="G349" s="30"/>
      <c r="H349" s="30"/>
      <c r="I349" s="33">
        <f>SUM(I345:I347)</f>
        <v>0</v>
      </c>
      <c r="J349" s="33">
        <f>SUM(J345:J348)</f>
        <v>875</v>
      </c>
      <c r="K349" s="33">
        <f>SUM(K345:K348)</f>
        <v>875</v>
      </c>
      <c r="L349" s="32"/>
      <c r="M349" s="31" t="s">
        <v>238</v>
      </c>
    </row>
    <row r="350" spans="1:15" ht="60" outlineLevel="3" x14ac:dyDescent="0.25">
      <c r="A350" s="191">
        <v>8332</v>
      </c>
      <c r="B350" s="173" t="s">
        <v>219</v>
      </c>
      <c r="C350" s="174" t="s">
        <v>218</v>
      </c>
      <c r="D350" s="18" t="s">
        <v>54</v>
      </c>
      <c r="E350" s="55" t="s">
        <v>237</v>
      </c>
      <c r="F350" s="174" t="s">
        <v>149</v>
      </c>
      <c r="G350" s="187">
        <v>420</v>
      </c>
      <c r="H350" s="64" t="s">
        <v>236</v>
      </c>
      <c r="I350" s="58">
        <v>0</v>
      </c>
      <c r="J350" s="58">
        <v>150</v>
      </c>
      <c r="K350" s="57">
        <f t="shared" ref="K350:K355" si="21">J350-I350</f>
        <v>150</v>
      </c>
      <c r="L350" s="63" t="s">
        <v>235</v>
      </c>
      <c r="M350" s="184" t="s">
        <v>217</v>
      </c>
    </row>
    <row r="351" spans="1:15" ht="120" outlineLevel="3" x14ac:dyDescent="0.25">
      <c r="A351" s="191"/>
      <c r="B351" s="173"/>
      <c r="C351" s="174"/>
      <c r="D351" s="18" t="s">
        <v>50</v>
      </c>
      <c r="E351" s="55" t="s">
        <v>234</v>
      </c>
      <c r="F351" s="174"/>
      <c r="G351" s="195"/>
      <c r="H351" s="64" t="s">
        <v>233</v>
      </c>
      <c r="I351" s="58">
        <v>0</v>
      </c>
      <c r="J351" s="58">
        <v>50</v>
      </c>
      <c r="K351" s="57">
        <f t="shared" si="21"/>
        <v>50</v>
      </c>
      <c r="L351" s="63" t="s">
        <v>232</v>
      </c>
      <c r="M351" s="185"/>
    </row>
    <row r="352" spans="1:15" ht="90" outlineLevel="3" x14ac:dyDescent="0.25">
      <c r="A352" s="191"/>
      <c r="B352" s="173"/>
      <c r="C352" s="174"/>
      <c r="D352" s="18" t="s">
        <v>48</v>
      </c>
      <c r="E352" s="55" t="s">
        <v>231</v>
      </c>
      <c r="F352" s="174"/>
      <c r="G352" s="195"/>
      <c r="H352" s="64" t="s">
        <v>230</v>
      </c>
      <c r="I352" s="58">
        <v>0</v>
      </c>
      <c r="J352" s="58">
        <v>1200</v>
      </c>
      <c r="K352" s="57">
        <f t="shared" si="21"/>
        <v>1200</v>
      </c>
      <c r="L352" s="63" t="s">
        <v>229</v>
      </c>
      <c r="M352" s="185"/>
    </row>
    <row r="353" spans="1:15" ht="116.45" customHeight="1" outlineLevel="3" x14ac:dyDescent="0.25">
      <c r="A353" s="191"/>
      <c r="B353" s="173"/>
      <c r="C353" s="174"/>
      <c r="D353" s="18" t="s">
        <v>45</v>
      </c>
      <c r="E353" s="55" t="s">
        <v>228</v>
      </c>
      <c r="F353" s="174"/>
      <c r="G353" s="195"/>
      <c r="H353" s="64" t="s">
        <v>227</v>
      </c>
      <c r="I353" s="58">
        <v>0</v>
      </c>
      <c r="J353" s="58">
        <v>50</v>
      </c>
      <c r="K353" s="57">
        <f t="shared" si="21"/>
        <v>50</v>
      </c>
      <c r="L353" s="63" t="s">
        <v>226</v>
      </c>
      <c r="M353" s="185"/>
    </row>
    <row r="354" spans="1:15" ht="90" outlineLevel="3" x14ac:dyDescent="0.25">
      <c r="A354" s="191"/>
      <c r="B354" s="173"/>
      <c r="C354" s="174"/>
      <c r="D354" s="18" t="s">
        <v>42</v>
      </c>
      <c r="E354" s="55" t="s">
        <v>225</v>
      </c>
      <c r="F354" s="174"/>
      <c r="G354" s="195"/>
      <c r="H354" s="64" t="s">
        <v>224</v>
      </c>
      <c r="I354" s="58">
        <v>0</v>
      </c>
      <c r="J354" s="58">
        <v>20</v>
      </c>
      <c r="K354" s="57">
        <f t="shared" si="21"/>
        <v>20</v>
      </c>
      <c r="L354" s="63" t="s">
        <v>223</v>
      </c>
      <c r="M354" s="185"/>
    </row>
    <row r="355" spans="1:15" ht="171" customHeight="1" outlineLevel="3" x14ac:dyDescent="0.25">
      <c r="A355" s="191"/>
      <c r="B355" s="173"/>
      <c r="C355" s="174"/>
      <c r="D355" s="18" t="s">
        <v>39</v>
      </c>
      <c r="E355" s="55" t="s">
        <v>222</v>
      </c>
      <c r="F355" s="174"/>
      <c r="G355" s="196"/>
      <c r="H355" s="64" t="s">
        <v>220</v>
      </c>
      <c r="I355" s="58">
        <v>0</v>
      </c>
      <c r="J355" s="58">
        <v>30</v>
      </c>
      <c r="K355" s="57">
        <f t="shared" si="21"/>
        <v>30</v>
      </c>
      <c r="L355" s="63" t="s">
        <v>221</v>
      </c>
      <c r="M355" s="186"/>
    </row>
    <row r="356" spans="1:15" ht="42.6" customHeight="1" outlineLevel="2" x14ac:dyDescent="0.25">
      <c r="A356" s="35">
        <v>8332</v>
      </c>
      <c r="B356" s="34" t="s">
        <v>219</v>
      </c>
      <c r="C356" s="30" t="s">
        <v>218</v>
      </c>
      <c r="D356" s="30"/>
      <c r="E356" s="30"/>
      <c r="F356" s="30"/>
      <c r="G356" s="30"/>
      <c r="H356" s="30"/>
      <c r="I356" s="33">
        <f>SUM(I350:I355)</f>
        <v>0</v>
      </c>
      <c r="J356" s="33">
        <f>SUM(J350:J355)</f>
        <v>1500</v>
      </c>
      <c r="K356" s="33">
        <f>SUM(K350:K355)</f>
        <v>1500</v>
      </c>
      <c r="L356" s="32"/>
      <c r="M356" s="31" t="s">
        <v>217</v>
      </c>
    </row>
    <row r="357" spans="1:15" outlineLevel="1" x14ac:dyDescent="0.25">
      <c r="A357" s="170" t="s">
        <v>216</v>
      </c>
      <c r="B357" s="170"/>
      <c r="C357" s="16"/>
      <c r="D357" s="12"/>
      <c r="E357" s="12"/>
      <c r="F357" s="12"/>
      <c r="G357" s="12"/>
      <c r="H357" s="12"/>
      <c r="I357" s="15">
        <f>I326+I332+I340+I344+I349+I356</f>
        <v>550</v>
      </c>
      <c r="J357" s="15">
        <f>J326+J332+J340+J344+J349+J356</f>
        <v>22183</v>
      </c>
      <c r="K357" s="15">
        <f>K326+K332+K340+K344+K349+K356</f>
        <v>21633</v>
      </c>
      <c r="L357" s="14"/>
      <c r="M357" s="12"/>
    </row>
    <row r="358" spans="1:15" ht="150.6" hidden="1" customHeight="1" outlineLevel="4" x14ac:dyDescent="0.25">
      <c r="A358" s="171">
        <v>841</v>
      </c>
      <c r="B358" s="197" t="s">
        <v>167</v>
      </c>
      <c r="C358" s="197" t="s">
        <v>166</v>
      </c>
      <c r="D358" s="18" t="s">
        <v>54</v>
      </c>
      <c r="E358" s="55" t="s">
        <v>215</v>
      </c>
      <c r="F358" s="197" t="s">
        <v>149</v>
      </c>
      <c r="G358" s="19">
        <v>4548</v>
      </c>
      <c r="H358" s="79" t="s">
        <v>214</v>
      </c>
      <c r="I358" s="58"/>
      <c r="J358" s="58">
        <v>2500</v>
      </c>
      <c r="K358" s="57">
        <v>2500</v>
      </c>
      <c r="L358" s="78" t="s">
        <v>213</v>
      </c>
      <c r="M358" s="184" t="s">
        <v>165</v>
      </c>
      <c r="O358" s="1"/>
    </row>
    <row r="359" spans="1:15" ht="59.25" hidden="1" outlineLevel="4" x14ac:dyDescent="0.25">
      <c r="A359" s="172"/>
      <c r="B359" s="198"/>
      <c r="C359" s="198"/>
      <c r="D359" s="18" t="s">
        <v>50</v>
      </c>
      <c r="E359" s="55" t="s">
        <v>212</v>
      </c>
      <c r="F359" s="198"/>
      <c r="G359" s="19">
        <v>4525</v>
      </c>
      <c r="H359" s="79" t="s">
        <v>211</v>
      </c>
      <c r="I359" s="58"/>
      <c r="J359" s="58">
        <v>2000</v>
      </c>
      <c r="K359" s="57">
        <f t="shared" ref="K359:K376" si="22">J359-I359</f>
        <v>2000</v>
      </c>
      <c r="L359" s="78" t="s">
        <v>210</v>
      </c>
      <c r="M359" s="185"/>
    </row>
    <row r="360" spans="1:15" ht="193.5" hidden="1" customHeight="1" outlineLevel="4" x14ac:dyDescent="0.25">
      <c r="A360" s="172"/>
      <c r="B360" s="198"/>
      <c r="C360" s="198"/>
      <c r="D360" s="18" t="s">
        <v>48</v>
      </c>
      <c r="E360" s="55" t="s">
        <v>209</v>
      </c>
      <c r="F360" s="198"/>
      <c r="G360" s="187">
        <v>420</v>
      </c>
      <c r="H360" s="79" t="s">
        <v>208</v>
      </c>
      <c r="I360" s="58"/>
      <c r="J360" s="58">
        <v>1000</v>
      </c>
      <c r="K360" s="57">
        <f t="shared" si="22"/>
        <v>1000</v>
      </c>
      <c r="L360" s="80" t="s">
        <v>207</v>
      </c>
      <c r="M360" s="185"/>
    </row>
    <row r="361" spans="1:15" ht="135.75" hidden="1" customHeight="1" outlineLevel="4" x14ac:dyDescent="0.25">
      <c r="A361" s="172"/>
      <c r="B361" s="198"/>
      <c r="C361" s="198"/>
      <c r="D361" s="18" t="s">
        <v>45</v>
      </c>
      <c r="E361" s="55" t="s">
        <v>206</v>
      </c>
      <c r="F361" s="198"/>
      <c r="G361" s="195"/>
      <c r="H361" s="79" t="s">
        <v>205</v>
      </c>
      <c r="I361" s="58"/>
      <c r="J361" s="58">
        <v>230</v>
      </c>
      <c r="K361" s="57">
        <f t="shared" si="22"/>
        <v>230</v>
      </c>
      <c r="L361" s="72" t="s">
        <v>204</v>
      </c>
      <c r="M361" s="185"/>
    </row>
    <row r="362" spans="1:15" ht="132.75" hidden="1" outlineLevel="4" x14ac:dyDescent="0.25">
      <c r="A362" s="172"/>
      <c r="B362" s="198"/>
      <c r="C362" s="198"/>
      <c r="D362" s="18" t="s">
        <v>42</v>
      </c>
      <c r="E362" s="55" t="s">
        <v>173</v>
      </c>
      <c r="F362" s="198"/>
      <c r="G362" s="195"/>
      <c r="H362" s="79" t="s">
        <v>203</v>
      </c>
      <c r="I362" s="58"/>
      <c r="J362" s="58">
        <v>350</v>
      </c>
      <c r="K362" s="57">
        <f t="shared" si="22"/>
        <v>350</v>
      </c>
      <c r="L362" s="78" t="s">
        <v>202</v>
      </c>
      <c r="M362" s="185"/>
    </row>
    <row r="363" spans="1:15" ht="165" hidden="1" outlineLevel="4" x14ac:dyDescent="0.25">
      <c r="A363" s="172"/>
      <c r="B363" s="198"/>
      <c r="C363" s="198"/>
      <c r="D363" s="18" t="s">
        <v>39</v>
      </c>
      <c r="E363" s="55" t="s">
        <v>173</v>
      </c>
      <c r="F363" s="198"/>
      <c r="G363" s="195"/>
      <c r="H363" s="79" t="s">
        <v>201</v>
      </c>
      <c r="I363" s="58"/>
      <c r="J363" s="58">
        <v>150</v>
      </c>
      <c r="K363" s="57">
        <f t="shared" si="22"/>
        <v>150</v>
      </c>
      <c r="L363" s="72" t="s">
        <v>200</v>
      </c>
      <c r="M363" s="185"/>
    </row>
    <row r="364" spans="1:15" ht="122.25" hidden="1" customHeight="1" outlineLevel="4" x14ac:dyDescent="0.25">
      <c r="A364" s="172"/>
      <c r="B364" s="198"/>
      <c r="C364" s="198"/>
      <c r="D364" s="18" t="s">
        <v>36</v>
      </c>
      <c r="E364" s="55" t="s">
        <v>173</v>
      </c>
      <c r="F364" s="198"/>
      <c r="G364" s="195"/>
      <c r="H364" s="79" t="s">
        <v>199</v>
      </c>
      <c r="I364" s="58"/>
      <c r="J364" s="58">
        <v>70</v>
      </c>
      <c r="K364" s="57">
        <f t="shared" si="22"/>
        <v>70</v>
      </c>
      <c r="L364" s="72" t="s">
        <v>198</v>
      </c>
      <c r="M364" s="185"/>
    </row>
    <row r="365" spans="1:15" ht="132" hidden="1" outlineLevel="4" x14ac:dyDescent="0.25">
      <c r="A365" s="172"/>
      <c r="B365" s="198"/>
      <c r="C365" s="198"/>
      <c r="D365" s="18" t="s">
        <v>33</v>
      </c>
      <c r="E365" s="55" t="s">
        <v>173</v>
      </c>
      <c r="F365" s="198"/>
      <c r="G365" s="195"/>
      <c r="H365" s="79" t="s">
        <v>197</v>
      </c>
      <c r="I365" s="58"/>
      <c r="J365" s="58">
        <v>120</v>
      </c>
      <c r="K365" s="57">
        <f t="shared" si="22"/>
        <v>120</v>
      </c>
      <c r="L365" s="72" t="s">
        <v>196</v>
      </c>
      <c r="M365" s="185"/>
    </row>
    <row r="366" spans="1:15" ht="126" hidden="1" outlineLevel="4" x14ac:dyDescent="0.25">
      <c r="A366" s="172"/>
      <c r="B366" s="198"/>
      <c r="C366" s="198"/>
      <c r="D366" s="18" t="s">
        <v>31</v>
      </c>
      <c r="E366" s="65" t="s">
        <v>195</v>
      </c>
      <c r="F366" s="198"/>
      <c r="G366" s="195"/>
      <c r="H366" s="64" t="s">
        <v>194</v>
      </c>
      <c r="I366" s="58"/>
      <c r="J366" s="58">
        <v>160</v>
      </c>
      <c r="K366" s="57">
        <f t="shared" si="22"/>
        <v>160</v>
      </c>
      <c r="L366" s="78" t="s">
        <v>193</v>
      </c>
      <c r="M366" s="185"/>
    </row>
    <row r="367" spans="1:15" ht="90" hidden="1" outlineLevel="4" x14ac:dyDescent="0.25">
      <c r="A367" s="172"/>
      <c r="B367" s="198"/>
      <c r="C367" s="198"/>
      <c r="D367" s="18" t="s">
        <v>28</v>
      </c>
      <c r="E367" s="55" t="s">
        <v>173</v>
      </c>
      <c r="F367" s="198"/>
      <c r="G367" s="195"/>
      <c r="H367" s="64" t="s">
        <v>192</v>
      </c>
      <c r="I367" s="58"/>
      <c r="J367" s="58">
        <v>250</v>
      </c>
      <c r="K367" s="57">
        <f t="shared" si="22"/>
        <v>250</v>
      </c>
      <c r="L367" s="72" t="s">
        <v>191</v>
      </c>
      <c r="M367" s="185"/>
    </row>
    <row r="368" spans="1:15" ht="105" hidden="1" outlineLevel="4" x14ac:dyDescent="0.25">
      <c r="A368" s="172"/>
      <c r="B368" s="198"/>
      <c r="C368" s="198"/>
      <c r="D368" s="18" t="s">
        <v>25</v>
      </c>
      <c r="E368" s="36" t="s">
        <v>190</v>
      </c>
      <c r="F368" s="198"/>
      <c r="G368" s="195"/>
      <c r="H368" s="77" t="s">
        <v>189</v>
      </c>
      <c r="I368" s="73"/>
      <c r="J368" s="58">
        <v>275</v>
      </c>
      <c r="K368" s="57">
        <f t="shared" si="22"/>
        <v>275</v>
      </c>
      <c r="L368" s="74" t="s">
        <v>188</v>
      </c>
      <c r="M368" s="185"/>
    </row>
    <row r="369" spans="1:13" ht="60" hidden="1" outlineLevel="4" x14ac:dyDescent="0.25">
      <c r="A369" s="172"/>
      <c r="B369" s="198"/>
      <c r="C369" s="198"/>
      <c r="D369" s="18" t="s">
        <v>23</v>
      </c>
      <c r="E369" s="55" t="s">
        <v>173</v>
      </c>
      <c r="F369" s="198"/>
      <c r="G369" s="195"/>
      <c r="H369" s="75" t="s">
        <v>187</v>
      </c>
      <c r="I369" s="58"/>
      <c r="J369" s="58">
        <v>100</v>
      </c>
      <c r="K369" s="57">
        <f t="shared" si="22"/>
        <v>100</v>
      </c>
      <c r="L369" s="72" t="s">
        <v>186</v>
      </c>
      <c r="M369" s="185"/>
    </row>
    <row r="370" spans="1:13" ht="137.25" hidden="1" customHeight="1" outlineLevel="4" x14ac:dyDescent="0.25">
      <c r="A370" s="172"/>
      <c r="B370" s="198"/>
      <c r="C370" s="198"/>
      <c r="D370" s="18" t="s">
        <v>19</v>
      </c>
      <c r="E370" s="55" t="s">
        <v>185</v>
      </c>
      <c r="F370" s="198"/>
      <c r="G370" s="195"/>
      <c r="H370" s="76" t="s">
        <v>184</v>
      </c>
      <c r="I370" s="58"/>
      <c r="J370" s="58">
        <v>220</v>
      </c>
      <c r="K370" s="57">
        <f t="shared" si="22"/>
        <v>220</v>
      </c>
      <c r="L370" s="72" t="s">
        <v>183</v>
      </c>
      <c r="M370" s="185"/>
    </row>
    <row r="371" spans="1:13" ht="107.25" hidden="1" customHeight="1" outlineLevel="4" x14ac:dyDescent="0.25">
      <c r="A371" s="172"/>
      <c r="B371" s="198"/>
      <c r="C371" s="198"/>
      <c r="D371" s="18" t="s">
        <v>16</v>
      </c>
      <c r="E371" s="55" t="s">
        <v>182</v>
      </c>
      <c r="F371" s="198"/>
      <c r="G371" s="195"/>
      <c r="H371" s="75" t="s">
        <v>181</v>
      </c>
      <c r="I371" s="58"/>
      <c r="J371" s="58">
        <v>200</v>
      </c>
      <c r="K371" s="57">
        <f t="shared" si="22"/>
        <v>200</v>
      </c>
      <c r="L371" s="72" t="s">
        <v>180</v>
      </c>
      <c r="M371" s="185"/>
    </row>
    <row r="372" spans="1:13" ht="60" hidden="1" outlineLevel="4" x14ac:dyDescent="0.25">
      <c r="A372" s="172"/>
      <c r="B372" s="198"/>
      <c r="C372" s="198"/>
      <c r="D372" s="18" t="s">
        <v>13</v>
      </c>
      <c r="E372" s="55" t="s">
        <v>179</v>
      </c>
      <c r="F372" s="198"/>
      <c r="G372" s="195"/>
      <c r="H372" s="64" t="s">
        <v>178</v>
      </c>
      <c r="I372" s="58"/>
      <c r="J372" s="58">
        <v>70</v>
      </c>
      <c r="K372" s="57">
        <f t="shared" si="22"/>
        <v>70</v>
      </c>
      <c r="L372" s="72" t="s">
        <v>176</v>
      </c>
      <c r="M372" s="185"/>
    </row>
    <row r="373" spans="1:13" ht="60.75" hidden="1" customHeight="1" outlineLevel="4" x14ac:dyDescent="0.25">
      <c r="A373" s="172"/>
      <c r="B373" s="198"/>
      <c r="C373" s="198"/>
      <c r="D373" s="18" t="s">
        <v>11</v>
      </c>
      <c r="E373" s="36" t="s">
        <v>173</v>
      </c>
      <c r="F373" s="198"/>
      <c r="G373" s="195"/>
      <c r="H373" s="74" t="s">
        <v>177</v>
      </c>
      <c r="I373" s="73"/>
      <c r="J373" s="58">
        <v>100</v>
      </c>
      <c r="K373" s="57">
        <f t="shared" si="22"/>
        <v>100</v>
      </c>
      <c r="L373" s="72" t="s">
        <v>176</v>
      </c>
      <c r="M373" s="185"/>
    </row>
    <row r="374" spans="1:13" ht="44.25" hidden="1" outlineLevel="4" x14ac:dyDescent="0.25">
      <c r="A374" s="172"/>
      <c r="B374" s="198"/>
      <c r="C374" s="198"/>
      <c r="D374" s="18" t="s">
        <v>7</v>
      </c>
      <c r="E374" s="36" t="s">
        <v>173</v>
      </c>
      <c r="F374" s="198"/>
      <c r="G374" s="195"/>
      <c r="H374" s="64" t="s">
        <v>175</v>
      </c>
      <c r="I374" s="58"/>
      <c r="J374" s="58">
        <v>90</v>
      </c>
      <c r="K374" s="57">
        <f t="shared" si="22"/>
        <v>90</v>
      </c>
      <c r="L374" s="72" t="s">
        <v>174</v>
      </c>
      <c r="M374" s="185"/>
    </row>
    <row r="375" spans="1:13" ht="60" hidden="1" outlineLevel="4" x14ac:dyDescent="0.25">
      <c r="A375" s="172"/>
      <c r="B375" s="198"/>
      <c r="C375" s="198"/>
      <c r="D375" s="18" t="s">
        <v>4</v>
      </c>
      <c r="E375" s="36" t="s">
        <v>173</v>
      </c>
      <c r="F375" s="198"/>
      <c r="G375" s="195"/>
      <c r="H375" s="74" t="s">
        <v>172</v>
      </c>
      <c r="I375" s="73"/>
      <c r="J375" s="58">
        <v>100</v>
      </c>
      <c r="K375" s="57">
        <f t="shared" si="22"/>
        <v>100</v>
      </c>
      <c r="L375" s="72" t="s">
        <v>171</v>
      </c>
      <c r="M375" s="185"/>
    </row>
    <row r="376" spans="1:13" ht="66.75" hidden="1" customHeight="1" outlineLevel="4" x14ac:dyDescent="0.25">
      <c r="A376" s="172"/>
      <c r="B376" s="198"/>
      <c r="C376" s="198"/>
      <c r="D376" s="18" t="s">
        <v>2</v>
      </c>
      <c r="E376" s="55" t="s">
        <v>170</v>
      </c>
      <c r="F376" s="198"/>
      <c r="G376" s="195"/>
      <c r="H376" s="64" t="s">
        <v>169</v>
      </c>
      <c r="I376" s="58"/>
      <c r="J376" s="58">
        <v>600</v>
      </c>
      <c r="K376" s="57">
        <f t="shared" si="22"/>
        <v>600</v>
      </c>
      <c r="L376" s="72"/>
      <c r="M376" s="185"/>
    </row>
    <row r="377" spans="1:13" hidden="1" outlineLevel="4" x14ac:dyDescent="0.25">
      <c r="A377" s="172"/>
      <c r="B377" s="198"/>
      <c r="C377" s="198"/>
      <c r="D377" s="18" t="s">
        <v>168</v>
      </c>
      <c r="F377" s="198"/>
      <c r="G377" s="196"/>
      <c r="H377" s="71"/>
      <c r="I377" s="71"/>
      <c r="J377" s="71"/>
      <c r="K377" s="71"/>
      <c r="L377" s="71"/>
      <c r="M377" s="185"/>
    </row>
    <row r="378" spans="1:13" ht="38.25" outlineLevel="2" collapsed="1" x14ac:dyDescent="0.25">
      <c r="A378" s="35">
        <v>841</v>
      </c>
      <c r="B378" s="34" t="s">
        <v>167</v>
      </c>
      <c r="C378" s="30" t="s">
        <v>166</v>
      </c>
      <c r="D378" s="30"/>
      <c r="E378" s="30"/>
      <c r="F378" s="30"/>
      <c r="G378" s="30"/>
      <c r="H378" s="30"/>
      <c r="I378" s="33">
        <f>SUM(I358:I377)</f>
        <v>0</v>
      </c>
      <c r="J378" s="33">
        <f>SUM(J358:J377)</f>
        <v>8585</v>
      </c>
      <c r="K378" s="33">
        <f>SUM(K358:K377)</f>
        <v>8585</v>
      </c>
      <c r="L378" s="32"/>
      <c r="M378" s="31" t="s">
        <v>165</v>
      </c>
    </row>
    <row r="379" spans="1:13" ht="60" outlineLevel="3" x14ac:dyDescent="0.25">
      <c r="A379" s="191">
        <v>843</v>
      </c>
      <c r="B379" s="173" t="s">
        <v>153</v>
      </c>
      <c r="C379" s="174" t="s">
        <v>152</v>
      </c>
      <c r="D379" s="18" t="s">
        <v>54</v>
      </c>
      <c r="E379" s="69" t="s">
        <v>162</v>
      </c>
      <c r="F379" s="174" t="s">
        <v>149</v>
      </c>
      <c r="G379" s="187">
        <v>420</v>
      </c>
      <c r="H379" s="68" t="s">
        <v>164</v>
      </c>
      <c r="I379" s="58"/>
      <c r="J379" s="70">
        <v>620</v>
      </c>
      <c r="K379" s="57">
        <f>J379-I379</f>
        <v>620</v>
      </c>
      <c r="L379" s="67" t="s">
        <v>163</v>
      </c>
      <c r="M379" s="184" t="s">
        <v>151</v>
      </c>
    </row>
    <row r="380" spans="1:13" ht="75" outlineLevel="3" x14ac:dyDescent="0.25">
      <c r="A380" s="191"/>
      <c r="B380" s="173"/>
      <c r="C380" s="174"/>
      <c r="D380" s="18" t="s">
        <v>50</v>
      </c>
      <c r="E380" s="69" t="s">
        <v>162</v>
      </c>
      <c r="F380" s="174"/>
      <c r="G380" s="195"/>
      <c r="H380" s="68" t="s">
        <v>161</v>
      </c>
      <c r="I380" s="58"/>
      <c r="J380" s="58">
        <v>900</v>
      </c>
      <c r="K380" s="57">
        <f>J380-I380</f>
        <v>900</v>
      </c>
      <c r="L380" s="67" t="s">
        <v>160</v>
      </c>
      <c r="M380" s="185"/>
    </row>
    <row r="381" spans="1:13" ht="60" outlineLevel="3" x14ac:dyDescent="0.25">
      <c r="A381" s="191"/>
      <c r="B381" s="173"/>
      <c r="C381" s="174"/>
      <c r="D381" s="18" t="s">
        <v>48</v>
      </c>
      <c r="E381" s="69" t="s">
        <v>159</v>
      </c>
      <c r="F381" s="174"/>
      <c r="G381" s="195"/>
      <c r="H381" s="68" t="s">
        <v>158</v>
      </c>
      <c r="I381" s="58"/>
      <c r="J381" s="58">
        <v>400</v>
      </c>
      <c r="K381" s="57">
        <f>J381-I381</f>
        <v>400</v>
      </c>
      <c r="L381" s="67" t="s">
        <v>157</v>
      </c>
      <c r="M381" s="185"/>
    </row>
    <row r="382" spans="1:13" ht="60" outlineLevel="3" x14ac:dyDescent="0.25">
      <c r="A382" s="191"/>
      <c r="B382" s="173"/>
      <c r="C382" s="174"/>
      <c r="D382" s="18" t="s">
        <v>45</v>
      </c>
      <c r="E382" s="69" t="s">
        <v>156</v>
      </c>
      <c r="F382" s="174"/>
      <c r="G382" s="196"/>
      <c r="H382" s="68" t="s">
        <v>155</v>
      </c>
      <c r="I382" s="58"/>
      <c r="J382" s="58">
        <v>600</v>
      </c>
      <c r="K382" s="57">
        <f>J382-I382</f>
        <v>600</v>
      </c>
      <c r="L382" s="67" t="s">
        <v>154</v>
      </c>
      <c r="M382" s="186"/>
    </row>
    <row r="383" spans="1:13" ht="38.25" outlineLevel="2" x14ac:dyDescent="0.25">
      <c r="A383" s="35">
        <v>843</v>
      </c>
      <c r="B383" s="34" t="s">
        <v>153</v>
      </c>
      <c r="C383" s="30" t="s">
        <v>152</v>
      </c>
      <c r="D383" s="30"/>
      <c r="E383" s="30"/>
      <c r="F383" s="30"/>
      <c r="G383" s="30"/>
      <c r="H383" s="30"/>
      <c r="I383" s="33">
        <f>SUM(I379:I382)</f>
        <v>0</v>
      </c>
      <c r="J383" s="33">
        <f>SUM(J379:J382)</f>
        <v>2520</v>
      </c>
      <c r="K383" s="33">
        <f>SUM(K379:K382)</f>
        <v>2520</v>
      </c>
      <c r="L383" s="32"/>
      <c r="M383" s="31" t="s">
        <v>151</v>
      </c>
    </row>
    <row r="384" spans="1:13" ht="75" outlineLevel="3" x14ac:dyDescent="0.25">
      <c r="A384" s="191">
        <v>844</v>
      </c>
      <c r="B384" s="23" t="s">
        <v>128</v>
      </c>
      <c r="C384" s="18" t="s">
        <v>127</v>
      </c>
      <c r="D384" s="18" t="s">
        <v>54</v>
      </c>
      <c r="E384" s="65" t="s">
        <v>150</v>
      </c>
      <c r="F384" s="174" t="s">
        <v>149</v>
      </c>
      <c r="G384" s="187">
        <v>420</v>
      </c>
      <c r="H384" s="64" t="s">
        <v>148</v>
      </c>
      <c r="I384" s="58"/>
      <c r="J384" s="58">
        <v>900</v>
      </c>
      <c r="K384" s="57">
        <v>900</v>
      </c>
      <c r="L384" s="66" t="s">
        <v>147</v>
      </c>
      <c r="M384" s="184" t="s">
        <v>126</v>
      </c>
    </row>
    <row r="385" spans="1:13" ht="64.5" customHeight="1" outlineLevel="3" x14ac:dyDescent="0.25">
      <c r="A385" s="191"/>
      <c r="B385" s="202" t="s">
        <v>146</v>
      </c>
      <c r="C385" s="205" t="s">
        <v>145</v>
      </c>
      <c r="D385" s="174" t="s">
        <v>50</v>
      </c>
      <c r="E385" s="208" t="s">
        <v>144</v>
      </c>
      <c r="F385" s="174"/>
      <c r="G385" s="195"/>
      <c r="H385" s="197" t="s">
        <v>143</v>
      </c>
      <c r="I385" s="209"/>
      <c r="J385" s="209">
        <v>1460</v>
      </c>
      <c r="K385" s="211">
        <v>1460</v>
      </c>
      <c r="L385" s="213" t="s">
        <v>142</v>
      </c>
      <c r="M385" s="185"/>
    </row>
    <row r="386" spans="1:13" ht="64.5" customHeight="1" outlineLevel="3" x14ac:dyDescent="0.25">
      <c r="A386" s="191"/>
      <c r="B386" s="203"/>
      <c r="C386" s="206"/>
      <c r="D386" s="174"/>
      <c r="E386" s="208"/>
      <c r="F386" s="174"/>
      <c r="G386" s="195"/>
      <c r="H386" s="198"/>
      <c r="I386" s="210"/>
      <c r="J386" s="210"/>
      <c r="K386" s="212"/>
      <c r="L386" s="214"/>
      <c r="M386" s="185"/>
    </row>
    <row r="387" spans="1:13" ht="87.75" customHeight="1" outlineLevel="3" x14ac:dyDescent="0.25">
      <c r="A387" s="191"/>
      <c r="B387" s="204"/>
      <c r="C387" s="207"/>
      <c r="D387" s="18" t="s">
        <v>48</v>
      </c>
      <c r="E387" s="37" t="s">
        <v>141</v>
      </c>
      <c r="F387" s="174"/>
      <c r="G387" s="195"/>
      <c r="H387" s="64" t="s">
        <v>140</v>
      </c>
      <c r="I387" s="167"/>
      <c r="J387" s="167">
        <v>900</v>
      </c>
      <c r="K387" s="157">
        <v>900</v>
      </c>
      <c r="L387" s="23" t="s">
        <v>139</v>
      </c>
      <c r="M387" s="185"/>
    </row>
    <row r="388" spans="1:13" ht="60" outlineLevel="3" x14ac:dyDescent="0.25">
      <c r="A388" s="191"/>
      <c r="B388" s="36" t="s">
        <v>138</v>
      </c>
      <c r="C388" s="37" t="s">
        <v>137</v>
      </c>
      <c r="D388" s="18" t="s">
        <v>45</v>
      </c>
      <c r="E388" s="65" t="s">
        <v>136</v>
      </c>
      <c r="F388" s="174"/>
      <c r="G388" s="195"/>
      <c r="H388" s="64" t="s">
        <v>135</v>
      </c>
      <c r="I388" s="58"/>
      <c r="J388" s="58">
        <v>560</v>
      </c>
      <c r="K388" s="57">
        <v>560</v>
      </c>
      <c r="L388" s="63" t="s">
        <v>134</v>
      </c>
      <c r="M388" s="185"/>
    </row>
    <row r="389" spans="1:13" ht="60" outlineLevel="3" x14ac:dyDescent="0.25">
      <c r="A389" s="191"/>
      <c r="B389" s="36" t="s">
        <v>133</v>
      </c>
      <c r="C389" s="37" t="s">
        <v>132</v>
      </c>
      <c r="D389" s="18" t="s">
        <v>42</v>
      </c>
      <c r="E389" s="65" t="s">
        <v>131</v>
      </c>
      <c r="F389" s="174"/>
      <c r="G389" s="195"/>
      <c r="H389" s="64" t="s">
        <v>130</v>
      </c>
      <c r="I389" s="58"/>
      <c r="J389" s="58">
        <v>500</v>
      </c>
      <c r="K389" s="57">
        <v>500</v>
      </c>
      <c r="L389" s="63" t="s">
        <v>129</v>
      </c>
      <c r="M389" s="185"/>
    </row>
    <row r="390" spans="1:13" ht="38.25" outlineLevel="2" x14ac:dyDescent="0.25">
      <c r="A390" s="35">
        <v>844</v>
      </c>
      <c r="B390" s="34" t="s">
        <v>128</v>
      </c>
      <c r="C390" s="30" t="s">
        <v>127</v>
      </c>
      <c r="D390" s="30"/>
      <c r="E390" s="30"/>
      <c r="F390" s="30"/>
      <c r="G390" s="30"/>
      <c r="H390" s="30"/>
      <c r="I390" s="33">
        <f>SUM(I384:I389)</f>
        <v>0</v>
      </c>
      <c r="J390" s="33">
        <f>SUM(J384:J389)</f>
        <v>4320</v>
      </c>
      <c r="K390" s="33">
        <f>SUM(K384:K389)</f>
        <v>4320</v>
      </c>
      <c r="L390" s="32"/>
      <c r="M390" s="31" t="s">
        <v>126</v>
      </c>
    </row>
    <row r="391" spans="1:13" ht="25.5" customHeight="1" outlineLevel="1" x14ac:dyDescent="0.25">
      <c r="A391" s="170" t="s">
        <v>125</v>
      </c>
      <c r="B391" s="170"/>
      <c r="C391" s="16"/>
      <c r="D391" s="12"/>
      <c r="E391" s="12"/>
      <c r="F391" s="12"/>
      <c r="G391" s="12"/>
      <c r="H391" s="12"/>
      <c r="I391" s="15">
        <f>I378+I383+I390</f>
        <v>0</v>
      </c>
      <c r="J391" s="15">
        <f>J378+J383+J390</f>
        <v>15425</v>
      </c>
      <c r="K391" s="15">
        <f>K378+K383+K390</f>
        <v>15425</v>
      </c>
      <c r="L391" s="14"/>
      <c r="M391" s="12"/>
    </row>
    <row r="392" spans="1:13" ht="358.5" customHeight="1" outlineLevel="3" x14ac:dyDescent="0.25">
      <c r="A392" s="191">
        <v>431</v>
      </c>
      <c r="B392" s="197" t="s">
        <v>59</v>
      </c>
      <c r="C392" s="174" t="s">
        <v>105</v>
      </c>
      <c r="D392" s="18" t="s">
        <v>54</v>
      </c>
      <c r="E392" s="62" t="s">
        <v>124</v>
      </c>
      <c r="F392" s="174" t="s">
        <v>68</v>
      </c>
      <c r="G392" s="187">
        <v>420</v>
      </c>
      <c r="H392" s="41" t="s">
        <v>123</v>
      </c>
      <c r="I392" s="61"/>
      <c r="J392" s="40">
        <v>450</v>
      </c>
      <c r="K392" s="39">
        <f t="shared" ref="K392:K397" si="23">J392-I392</f>
        <v>450</v>
      </c>
      <c r="L392" s="60" t="s">
        <v>122</v>
      </c>
      <c r="M392" s="184" t="s">
        <v>57</v>
      </c>
    </row>
    <row r="393" spans="1:13" ht="163.5" customHeight="1" outlineLevel="3" x14ac:dyDescent="0.25">
      <c r="A393" s="191"/>
      <c r="B393" s="201"/>
      <c r="C393" s="174"/>
      <c r="D393" s="18" t="s">
        <v>50</v>
      </c>
      <c r="E393" s="55" t="s">
        <v>101</v>
      </c>
      <c r="F393" s="174"/>
      <c r="G393" s="195"/>
      <c r="H393" s="41" t="s">
        <v>121</v>
      </c>
      <c r="I393" s="40"/>
      <c r="J393" s="40">
        <v>300</v>
      </c>
      <c r="K393" s="39">
        <f t="shared" si="23"/>
        <v>300</v>
      </c>
      <c r="L393" s="54" t="s">
        <v>120</v>
      </c>
      <c r="M393" s="185"/>
    </row>
    <row r="394" spans="1:13" ht="291" customHeight="1" outlineLevel="3" x14ac:dyDescent="0.25">
      <c r="A394" s="191"/>
      <c r="B394" s="197" t="s">
        <v>119</v>
      </c>
      <c r="C394" s="174"/>
      <c r="D394" s="18" t="s">
        <v>48</v>
      </c>
      <c r="E394" s="55" t="s">
        <v>118</v>
      </c>
      <c r="F394" s="174"/>
      <c r="G394" s="195"/>
      <c r="H394" s="41" t="s">
        <v>116</v>
      </c>
      <c r="I394" s="40"/>
      <c r="J394" s="40">
        <v>950</v>
      </c>
      <c r="K394" s="39">
        <f t="shared" si="23"/>
        <v>950</v>
      </c>
      <c r="L394" s="59" t="s">
        <v>117</v>
      </c>
      <c r="M394" s="185"/>
    </row>
    <row r="395" spans="1:13" ht="382.5" customHeight="1" outlineLevel="3" x14ac:dyDescent="0.25">
      <c r="A395" s="191"/>
      <c r="B395" s="198"/>
      <c r="C395" s="174"/>
      <c r="D395" s="18" t="s">
        <v>45</v>
      </c>
      <c r="E395" s="55" t="s">
        <v>115</v>
      </c>
      <c r="F395" s="174"/>
      <c r="G395" s="195"/>
      <c r="H395" s="52" t="s">
        <v>114</v>
      </c>
      <c r="I395" s="40"/>
      <c r="J395" s="40">
        <v>650</v>
      </c>
      <c r="K395" s="39">
        <f t="shared" si="23"/>
        <v>650</v>
      </c>
      <c r="L395" s="56" t="s">
        <v>113</v>
      </c>
      <c r="M395" s="185"/>
    </row>
    <row r="396" spans="1:13" ht="159.75" customHeight="1" outlineLevel="3" x14ac:dyDescent="0.25">
      <c r="A396" s="191"/>
      <c r="B396" s="198"/>
      <c r="C396" s="174"/>
      <c r="D396" s="18" t="s">
        <v>42</v>
      </c>
      <c r="E396" s="55" t="s">
        <v>112</v>
      </c>
      <c r="F396" s="174"/>
      <c r="G396" s="195"/>
      <c r="H396" s="52" t="s">
        <v>108</v>
      </c>
      <c r="I396" s="40"/>
      <c r="J396" s="40">
        <v>550</v>
      </c>
      <c r="K396" s="39">
        <f t="shared" si="23"/>
        <v>550</v>
      </c>
      <c r="L396" s="54" t="s">
        <v>111</v>
      </c>
      <c r="M396" s="185"/>
    </row>
    <row r="397" spans="1:13" ht="142.5" customHeight="1" outlineLevel="3" x14ac:dyDescent="0.25">
      <c r="A397" s="191"/>
      <c r="B397" s="198"/>
      <c r="C397" s="174"/>
      <c r="D397" s="18" t="s">
        <v>39</v>
      </c>
      <c r="E397" s="55" t="s">
        <v>110</v>
      </c>
      <c r="F397" s="174"/>
      <c r="G397" s="196"/>
      <c r="H397" s="52" t="s">
        <v>107</v>
      </c>
      <c r="I397" s="40"/>
      <c r="J397" s="40">
        <v>400</v>
      </c>
      <c r="K397" s="39">
        <f t="shared" si="23"/>
        <v>400</v>
      </c>
      <c r="L397" s="54" t="s">
        <v>109</v>
      </c>
      <c r="M397" s="185"/>
    </row>
    <row r="398" spans="1:13" ht="51" customHeight="1" outlineLevel="2" x14ac:dyDescent="0.25">
      <c r="A398" s="35">
        <v>431</v>
      </c>
      <c r="B398" s="34" t="s">
        <v>106</v>
      </c>
      <c r="C398" s="30" t="s">
        <v>105</v>
      </c>
      <c r="D398" s="30"/>
      <c r="E398" s="30"/>
      <c r="F398" s="30"/>
      <c r="G398" s="30"/>
      <c r="H398" s="30"/>
      <c r="I398" s="33">
        <f>SUM(I392:I397)</f>
        <v>0</v>
      </c>
      <c r="J398" s="33">
        <f>SUM(J392:J397)</f>
        <v>3300</v>
      </c>
      <c r="K398" s="33">
        <f>SUM(K392:K397)</f>
        <v>3300</v>
      </c>
      <c r="L398" s="32"/>
      <c r="M398" s="31" t="s">
        <v>57</v>
      </c>
    </row>
    <row r="399" spans="1:13" ht="219" customHeight="1" outlineLevel="3" x14ac:dyDescent="0.25">
      <c r="A399" s="191">
        <v>434</v>
      </c>
      <c r="B399" s="173" t="s">
        <v>98</v>
      </c>
      <c r="C399" s="174" t="s">
        <v>97</v>
      </c>
      <c r="D399" s="18" t="s">
        <v>54</v>
      </c>
      <c r="E399" s="55" t="s">
        <v>104</v>
      </c>
      <c r="F399" s="174" t="s">
        <v>95</v>
      </c>
      <c r="G399" s="187">
        <v>420</v>
      </c>
      <c r="H399" s="52" t="s">
        <v>103</v>
      </c>
      <c r="I399" s="40"/>
      <c r="J399" s="40">
        <v>850</v>
      </c>
      <c r="K399" s="39">
        <f>J399-I399</f>
        <v>850</v>
      </c>
      <c r="L399" s="56" t="s">
        <v>102</v>
      </c>
      <c r="M399" s="184" t="s">
        <v>57</v>
      </c>
    </row>
    <row r="400" spans="1:13" ht="96.75" customHeight="1" outlineLevel="3" x14ac:dyDescent="0.25">
      <c r="A400" s="191"/>
      <c r="B400" s="173"/>
      <c r="C400" s="174"/>
      <c r="D400" s="18" t="s">
        <v>50</v>
      </c>
      <c r="E400" s="55" t="s">
        <v>101</v>
      </c>
      <c r="F400" s="174"/>
      <c r="G400" s="196"/>
      <c r="H400" s="52" t="s">
        <v>100</v>
      </c>
      <c r="I400" s="40"/>
      <c r="J400" s="40">
        <v>300</v>
      </c>
      <c r="K400" s="39">
        <f>J400-I400</f>
        <v>300</v>
      </c>
      <c r="L400" s="54" t="s">
        <v>99</v>
      </c>
      <c r="M400" s="185"/>
    </row>
    <row r="401" spans="1:15" ht="41.25" customHeight="1" outlineLevel="2" x14ac:dyDescent="0.25">
      <c r="A401" s="35">
        <v>434</v>
      </c>
      <c r="B401" s="34" t="s">
        <v>98</v>
      </c>
      <c r="C401" s="30" t="s">
        <v>97</v>
      </c>
      <c r="D401" s="30"/>
      <c r="E401" s="30"/>
      <c r="F401" s="30"/>
      <c r="G401" s="30"/>
      <c r="H401" s="30"/>
      <c r="I401" s="33">
        <f>SUM(I399:I400)</f>
        <v>0</v>
      </c>
      <c r="J401" s="33">
        <f>SUM(J399:J400)</f>
        <v>1150</v>
      </c>
      <c r="K401" s="33">
        <f>SUM(K399:K400)</f>
        <v>1150</v>
      </c>
      <c r="L401" s="32"/>
      <c r="M401" s="31" t="s">
        <v>57</v>
      </c>
    </row>
    <row r="402" spans="1:15" ht="156" customHeight="1" outlineLevel="3" x14ac:dyDescent="0.25">
      <c r="A402" s="191">
        <v>435</v>
      </c>
      <c r="B402" s="173" t="s">
        <v>86</v>
      </c>
      <c r="C402" s="174" t="s">
        <v>85</v>
      </c>
      <c r="D402" s="18" t="s">
        <v>54</v>
      </c>
      <c r="E402" s="42" t="s">
        <v>96</v>
      </c>
      <c r="F402" s="174" t="s">
        <v>95</v>
      </c>
      <c r="G402" s="187">
        <v>420</v>
      </c>
      <c r="H402" s="52" t="s">
        <v>94</v>
      </c>
      <c r="I402" s="40">
        <v>100</v>
      </c>
      <c r="J402" s="40">
        <v>800</v>
      </c>
      <c r="K402" s="39">
        <f>J402-I402</f>
        <v>700</v>
      </c>
      <c r="L402" s="53" t="s">
        <v>93</v>
      </c>
      <c r="M402" s="184" t="s">
        <v>57</v>
      </c>
    </row>
    <row r="403" spans="1:15" ht="219.6" customHeight="1" outlineLevel="3" x14ac:dyDescent="0.25">
      <c r="A403" s="191"/>
      <c r="B403" s="173"/>
      <c r="C403" s="174"/>
      <c r="D403" s="18" t="s">
        <v>50</v>
      </c>
      <c r="E403" s="42" t="s">
        <v>92</v>
      </c>
      <c r="F403" s="174"/>
      <c r="G403" s="196"/>
      <c r="H403" s="52" t="s">
        <v>91</v>
      </c>
      <c r="I403" s="40"/>
      <c r="J403" s="40">
        <v>1350</v>
      </c>
      <c r="K403" s="39">
        <f>J403-I403</f>
        <v>1350</v>
      </c>
      <c r="L403" s="53" t="s">
        <v>90</v>
      </c>
      <c r="M403" s="185"/>
    </row>
    <row r="404" spans="1:15" ht="409.15" customHeight="1" outlineLevel="3" x14ac:dyDescent="0.25">
      <c r="A404" s="191"/>
      <c r="B404" s="173"/>
      <c r="C404" s="174"/>
      <c r="D404" s="18" t="s">
        <v>48</v>
      </c>
      <c r="E404" s="42" t="s">
        <v>89</v>
      </c>
      <c r="F404" s="174"/>
      <c r="G404" s="19">
        <v>4963</v>
      </c>
      <c r="H404" s="52" t="s">
        <v>88</v>
      </c>
      <c r="I404" s="40"/>
      <c r="J404" s="40">
        <v>4050</v>
      </c>
      <c r="K404" s="39">
        <f>J404-I404</f>
        <v>4050</v>
      </c>
      <c r="L404" s="51" t="s">
        <v>87</v>
      </c>
      <c r="M404" s="186"/>
      <c r="O404" s="1"/>
    </row>
    <row r="405" spans="1:15" ht="45.6" customHeight="1" outlineLevel="2" x14ac:dyDescent="0.25">
      <c r="A405" s="35">
        <v>435</v>
      </c>
      <c r="B405" s="34" t="s">
        <v>86</v>
      </c>
      <c r="C405" s="30" t="s">
        <v>85</v>
      </c>
      <c r="D405" s="30"/>
      <c r="E405" s="30"/>
      <c r="F405" s="30"/>
      <c r="G405" s="30"/>
      <c r="H405" s="30"/>
      <c r="I405" s="33">
        <f>SUM(I402:I404)</f>
        <v>100</v>
      </c>
      <c r="J405" s="33">
        <f>SUM(J402:J404)</f>
        <v>6200</v>
      </c>
      <c r="K405" s="33">
        <f>SUM(K402:K404)</f>
        <v>6100</v>
      </c>
      <c r="L405" s="32"/>
      <c r="M405" s="31" t="s">
        <v>57</v>
      </c>
    </row>
    <row r="406" spans="1:15" ht="47.45" customHeight="1" outlineLevel="3" x14ac:dyDescent="0.25">
      <c r="A406" s="191">
        <v>436</v>
      </c>
      <c r="B406" s="179" t="s">
        <v>71</v>
      </c>
      <c r="C406" s="180" t="s">
        <v>70</v>
      </c>
      <c r="D406" s="27" t="s">
        <v>54</v>
      </c>
      <c r="E406" s="48" t="s">
        <v>84</v>
      </c>
      <c r="F406" s="181" t="s">
        <v>83</v>
      </c>
      <c r="G406" s="19">
        <v>4901</v>
      </c>
      <c r="H406" s="50" t="s">
        <v>82</v>
      </c>
      <c r="I406" s="40"/>
      <c r="J406" s="46">
        <v>1500</v>
      </c>
      <c r="K406" s="39">
        <f>J406-I406</f>
        <v>1500</v>
      </c>
      <c r="L406" s="38" t="s">
        <v>81</v>
      </c>
      <c r="M406" s="192"/>
    </row>
    <row r="407" spans="1:15" ht="57.75" customHeight="1" outlineLevel="3" x14ac:dyDescent="0.25">
      <c r="A407" s="191"/>
      <c r="B407" s="179"/>
      <c r="C407" s="180"/>
      <c r="D407" s="27" t="s">
        <v>50</v>
      </c>
      <c r="E407" s="49" t="s">
        <v>24</v>
      </c>
      <c r="F407" s="183"/>
      <c r="G407" s="19">
        <v>420</v>
      </c>
      <c r="H407" s="50" t="s">
        <v>80</v>
      </c>
      <c r="I407" s="40"/>
      <c r="J407" s="46">
        <v>1300</v>
      </c>
      <c r="K407" s="39">
        <f>J407-I407</f>
        <v>1300</v>
      </c>
      <c r="L407" s="38" t="s">
        <v>79</v>
      </c>
      <c r="M407" s="193"/>
    </row>
    <row r="408" spans="1:15" ht="39.75" customHeight="1" outlineLevel="3" x14ac:dyDescent="0.25">
      <c r="A408" s="191"/>
      <c r="B408" s="179"/>
      <c r="C408" s="180"/>
      <c r="D408" s="27" t="s">
        <v>48</v>
      </c>
      <c r="E408" s="49" t="s">
        <v>78</v>
      </c>
      <c r="F408" s="180" t="s">
        <v>68</v>
      </c>
      <c r="G408" s="187">
        <v>420</v>
      </c>
      <c r="H408" s="47" t="s">
        <v>77</v>
      </c>
      <c r="I408" s="40"/>
      <c r="J408" s="46">
        <v>100</v>
      </c>
      <c r="K408" s="39">
        <f>J408-I408</f>
        <v>100</v>
      </c>
      <c r="L408" s="38" t="s">
        <v>76</v>
      </c>
      <c r="M408" s="193"/>
    </row>
    <row r="409" spans="1:15" ht="75" customHeight="1" outlineLevel="3" x14ac:dyDescent="0.25">
      <c r="A409" s="191"/>
      <c r="B409" s="179"/>
      <c r="C409" s="180"/>
      <c r="D409" s="27" t="s">
        <v>45</v>
      </c>
      <c r="E409" s="49">
        <v>45979</v>
      </c>
      <c r="F409" s="180"/>
      <c r="G409" s="195"/>
      <c r="H409" s="47" t="s">
        <v>74</v>
      </c>
      <c r="I409" s="40"/>
      <c r="J409" s="46">
        <v>100</v>
      </c>
      <c r="K409" s="39">
        <f>J409-I409</f>
        <v>100</v>
      </c>
      <c r="L409" s="38" t="s">
        <v>75</v>
      </c>
      <c r="M409" s="193"/>
    </row>
    <row r="410" spans="1:15" ht="42" customHeight="1" outlineLevel="3" x14ac:dyDescent="0.25">
      <c r="A410" s="191"/>
      <c r="B410" s="179"/>
      <c r="C410" s="180"/>
      <c r="D410" s="27" t="s">
        <v>42</v>
      </c>
      <c r="E410" s="48" t="s">
        <v>12</v>
      </c>
      <c r="F410" s="180"/>
      <c r="G410" s="196"/>
      <c r="H410" s="47" t="s">
        <v>73</v>
      </c>
      <c r="I410" s="40"/>
      <c r="J410" s="46">
        <v>150</v>
      </c>
      <c r="K410" s="39">
        <f>J410-I410</f>
        <v>150</v>
      </c>
      <c r="L410" s="38" t="s">
        <v>72</v>
      </c>
      <c r="M410" s="194"/>
    </row>
    <row r="411" spans="1:15" ht="47.45" customHeight="1" outlineLevel="2" x14ac:dyDescent="0.25">
      <c r="A411" s="35">
        <v>436</v>
      </c>
      <c r="B411" s="34" t="s">
        <v>71</v>
      </c>
      <c r="C411" s="30" t="s">
        <v>70</v>
      </c>
      <c r="D411" s="30"/>
      <c r="E411" s="30"/>
      <c r="F411" s="30"/>
      <c r="G411" s="30"/>
      <c r="H411" s="30"/>
      <c r="I411" s="33">
        <f>SUM(I406:I410)</f>
        <v>0</v>
      </c>
      <c r="J411" s="33">
        <f>SUM(J406:J410)</f>
        <v>3150</v>
      </c>
      <c r="K411" s="33">
        <f>SUM(K406:K410)</f>
        <v>3150</v>
      </c>
      <c r="L411" s="32"/>
      <c r="M411" s="31" t="s">
        <v>57</v>
      </c>
    </row>
    <row r="412" spans="1:15" ht="100.5" customHeight="1" outlineLevel="3" x14ac:dyDescent="0.25">
      <c r="A412" s="171">
        <v>431</v>
      </c>
      <c r="B412" s="179" t="s">
        <v>59</v>
      </c>
      <c r="C412" s="180" t="s">
        <v>58</v>
      </c>
      <c r="D412" s="27" t="s">
        <v>54</v>
      </c>
      <c r="E412" s="42" t="s">
        <v>69</v>
      </c>
      <c r="F412" s="181" t="s">
        <v>68</v>
      </c>
      <c r="G412" s="19">
        <v>4952</v>
      </c>
      <c r="H412" s="41" t="s">
        <v>67</v>
      </c>
      <c r="I412" s="40"/>
      <c r="J412" s="40">
        <v>7000</v>
      </c>
      <c r="K412" s="39">
        <f>J412-I412</f>
        <v>7000</v>
      </c>
      <c r="L412" s="38" t="s">
        <v>66</v>
      </c>
      <c r="M412" s="184" t="s">
        <v>57</v>
      </c>
    </row>
    <row r="413" spans="1:15" ht="162.6" customHeight="1" outlineLevel="3" x14ac:dyDescent="0.25">
      <c r="A413" s="172"/>
      <c r="B413" s="179"/>
      <c r="C413" s="180"/>
      <c r="D413" s="27" t="s">
        <v>50</v>
      </c>
      <c r="E413" s="42" t="s">
        <v>65</v>
      </c>
      <c r="F413" s="182"/>
      <c r="G413" s="187">
        <v>420</v>
      </c>
      <c r="H413" s="41" t="s">
        <v>64</v>
      </c>
      <c r="I413" s="40"/>
      <c r="J413" s="40">
        <v>900</v>
      </c>
      <c r="K413" s="39">
        <f>J413-I413</f>
        <v>900</v>
      </c>
      <c r="L413" s="38" t="s">
        <v>63</v>
      </c>
      <c r="M413" s="185"/>
    </row>
    <row r="414" spans="1:15" ht="136.5" customHeight="1" outlineLevel="3" x14ac:dyDescent="0.25">
      <c r="A414" s="178"/>
      <c r="B414" s="179"/>
      <c r="C414" s="180"/>
      <c r="D414" s="27" t="s">
        <v>48</v>
      </c>
      <c r="E414" s="42" t="s">
        <v>62</v>
      </c>
      <c r="F414" s="183"/>
      <c r="G414" s="188"/>
      <c r="H414" s="41" t="s">
        <v>61</v>
      </c>
      <c r="I414" s="40"/>
      <c r="J414" s="40">
        <v>3900</v>
      </c>
      <c r="K414" s="39">
        <f>J414-I414</f>
        <v>3900</v>
      </c>
      <c r="L414" s="38" t="s">
        <v>60</v>
      </c>
      <c r="M414" s="186"/>
    </row>
    <row r="415" spans="1:15" ht="47.45" customHeight="1" outlineLevel="2" x14ac:dyDescent="0.25">
      <c r="A415" s="35">
        <v>431</v>
      </c>
      <c r="B415" s="34" t="s">
        <v>59</v>
      </c>
      <c r="C415" s="30" t="s">
        <v>58</v>
      </c>
      <c r="D415" s="30"/>
      <c r="E415" s="30"/>
      <c r="F415" s="30"/>
      <c r="G415" s="30"/>
      <c r="H415" s="30"/>
      <c r="I415" s="33">
        <f>SUM(I412:I414)</f>
        <v>0</v>
      </c>
      <c r="J415" s="33">
        <f>SUM(J412:J414)</f>
        <v>11800</v>
      </c>
      <c r="K415" s="33">
        <f>SUM(K412:K414)</f>
        <v>11800</v>
      </c>
      <c r="L415" s="32"/>
      <c r="M415" s="31" t="s">
        <v>57</v>
      </c>
    </row>
    <row r="416" spans="1:15" ht="29.45" customHeight="1" outlineLevel="1" x14ac:dyDescent="0.25">
      <c r="A416" s="170" t="s">
        <v>56</v>
      </c>
      <c r="B416" s="170"/>
      <c r="C416" s="16"/>
      <c r="D416" s="12"/>
      <c r="E416" s="12"/>
      <c r="F416" s="12"/>
      <c r="G416" s="12"/>
      <c r="H416" s="12"/>
      <c r="I416" s="15">
        <f>I398+I401+I405+I411+I415</f>
        <v>100</v>
      </c>
      <c r="J416" s="15">
        <f>J398+J401+J405+J411+J415</f>
        <v>25600</v>
      </c>
      <c r="K416" s="15">
        <f>K398+K401+K405+K411+K415</f>
        <v>25500</v>
      </c>
      <c r="L416" s="14"/>
      <c r="M416" s="12"/>
    </row>
    <row r="417" spans="1:13" ht="30" outlineLevel="2" x14ac:dyDescent="0.25">
      <c r="A417" s="171">
        <v>85</v>
      </c>
      <c r="B417" s="173" t="s">
        <v>1</v>
      </c>
      <c r="C417" s="174" t="s">
        <v>55</v>
      </c>
      <c r="D417" s="23" t="s">
        <v>54</v>
      </c>
      <c r="E417" s="18" t="s">
        <v>47</v>
      </c>
      <c r="F417" s="197" t="s">
        <v>53</v>
      </c>
      <c r="G417" s="19">
        <v>4164</v>
      </c>
      <c r="H417" s="18" t="s">
        <v>51</v>
      </c>
      <c r="I417" s="17"/>
      <c r="J417" s="17">
        <v>642.20000000000005</v>
      </c>
      <c r="K417" s="22">
        <f t="shared" ref="K417:K434" si="24">J417-I417</f>
        <v>642.20000000000005</v>
      </c>
      <c r="L417" s="21"/>
      <c r="M417" s="199" t="s">
        <v>52</v>
      </c>
    </row>
    <row r="418" spans="1:13" ht="30" outlineLevel="2" x14ac:dyDescent="0.25">
      <c r="A418" s="172"/>
      <c r="B418" s="173"/>
      <c r="C418" s="174"/>
      <c r="D418" s="23" t="s">
        <v>50</v>
      </c>
      <c r="E418" s="18" t="s">
        <v>47</v>
      </c>
      <c r="F418" s="198"/>
      <c r="G418" s="19">
        <v>4165</v>
      </c>
      <c r="H418" s="18" t="s">
        <v>49</v>
      </c>
      <c r="I418" s="17"/>
      <c r="J418" s="17">
        <v>503.4</v>
      </c>
      <c r="K418" s="22">
        <f t="shared" si="24"/>
        <v>503.4</v>
      </c>
      <c r="L418" s="21"/>
      <c r="M418" s="200"/>
    </row>
    <row r="419" spans="1:13" ht="30" outlineLevel="2" x14ac:dyDescent="0.25">
      <c r="A419" s="172"/>
      <c r="B419" s="173"/>
      <c r="C419" s="174"/>
      <c r="D419" s="23" t="s">
        <v>48</v>
      </c>
      <c r="E419" s="18" t="s">
        <v>47</v>
      </c>
      <c r="F419" s="198"/>
      <c r="G419" s="19">
        <v>4166</v>
      </c>
      <c r="H419" s="18" t="s">
        <v>46</v>
      </c>
      <c r="I419" s="17"/>
      <c r="J419" s="17">
        <v>1073.8</v>
      </c>
      <c r="K419" s="22">
        <f t="shared" si="24"/>
        <v>1073.8</v>
      </c>
      <c r="L419" s="21"/>
      <c r="M419" s="200"/>
    </row>
    <row r="420" spans="1:13" ht="45" outlineLevel="2" x14ac:dyDescent="0.25">
      <c r="A420" s="172"/>
      <c r="B420" s="173"/>
      <c r="C420" s="174"/>
      <c r="D420" s="23" t="s">
        <v>45</v>
      </c>
      <c r="E420" s="18" t="s">
        <v>44</v>
      </c>
      <c r="F420" s="198"/>
      <c r="G420" s="19">
        <v>4167</v>
      </c>
      <c r="H420" s="18" t="s">
        <v>43</v>
      </c>
      <c r="I420" s="17"/>
      <c r="J420" s="17">
        <v>986</v>
      </c>
      <c r="K420" s="22">
        <f t="shared" si="24"/>
        <v>986</v>
      </c>
      <c r="L420" s="21"/>
      <c r="M420" s="200"/>
    </row>
    <row r="421" spans="1:13" outlineLevel="2" x14ac:dyDescent="0.25">
      <c r="A421" s="172"/>
      <c r="B421" s="173"/>
      <c r="C421" s="174"/>
      <c r="D421" s="23" t="s">
        <v>42</v>
      </c>
      <c r="E421" s="18" t="s">
        <v>41</v>
      </c>
      <c r="F421" s="198"/>
      <c r="G421" s="19">
        <v>4104</v>
      </c>
      <c r="H421" s="18" t="s">
        <v>40</v>
      </c>
      <c r="I421" s="17"/>
      <c r="J421" s="17">
        <v>2710</v>
      </c>
      <c r="K421" s="22">
        <f t="shared" si="24"/>
        <v>2710</v>
      </c>
      <c r="L421" s="21"/>
      <c r="M421" s="200"/>
    </row>
    <row r="422" spans="1:13" ht="55.5" customHeight="1" outlineLevel="2" x14ac:dyDescent="0.25">
      <c r="A422" s="172"/>
      <c r="B422" s="173"/>
      <c r="C422" s="174"/>
      <c r="D422" s="23" t="s">
        <v>39</v>
      </c>
      <c r="E422" s="18" t="s">
        <v>38</v>
      </c>
      <c r="F422" s="198"/>
      <c r="G422" s="19">
        <v>4170</v>
      </c>
      <c r="H422" s="18" t="s">
        <v>37</v>
      </c>
      <c r="I422" s="17"/>
      <c r="J422" s="17">
        <v>2045</v>
      </c>
      <c r="K422" s="22">
        <f t="shared" si="24"/>
        <v>2045</v>
      </c>
      <c r="L422" s="21"/>
      <c r="M422" s="200"/>
    </row>
    <row r="423" spans="1:13" ht="49.35" customHeight="1" outlineLevel="2" x14ac:dyDescent="0.25">
      <c r="A423" s="172"/>
      <c r="B423" s="173"/>
      <c r="C423" s="174"/>
      <c r="D423" s="23" t="s">
        <v>36</v>
      </c>
      <c r="E423" s="18" t="s">
        <v>35</v>
      </c>
      <c r="F423" s="198"/>
      <c r="G423" s="19">
        <v>4172</v>
      </c>
      <c r="H423" s="18" t="s">
        <v>34</v>
      </c>
      <c r="I423" s="17"/>
      <c r="J423" s="17">
        <v>5318.6</v>
      </c>
      <c r="K423" s="22">
        <f t="shared" si="24"/>
        <v>5318.6</v>
      </c>
      <c r="L423" s="21"/>
      <c r="M423" s="200"/>
    </row>
    <row r="424" spans="1:13" ht="39" customHeight="1" outlineLevel="2" x14ac:dyDescent="0.25">
      <c r="A424" s="172"/>
      <c r="B424" s="173"/>
      <c r="C424" s="174"/>
      <c r="D424" s="23" t="s">
        <v>33</v>
      </c>
      <c r="E424" s="18" t="s">
        <v>30</v>
      </c>
      <c r="F424" s="198"/>
      <c r="G424" s="19">
        <v>4173</v>
      </c>
      <c r="H424" s="18" t="s">
        <v>32</v>
      </c>
      <c r="I424" s="17"/>
      <c r="J424" s="17">
        <v>680</v>
      </c>
      <c r="K424" s="22">
        <f t="shared" si="24"/>
        <v>680</v>
      </c>
      <c r="L424" s="21"/>
      <c r="M424" s="200"/>
    </row>
    <row r="425" spans="1:13" ht="38.1" customHeight="1" outlineLevel="2" x14ac:dyDescent="0.25">
      <c r="A425" s="172"/>
      <c r="B425" s="173"/>
      <c r="C425" s="174"/>
      <c r="D425" s="23" t="s">
        <v>31</v>
      </c>
      <c r="E425" s="18" t="s">
        <v>30</v>
      </c>
      <c r="F425" s="198"/>
      <c r="G425" s="19">
        <v>4174</v>
      </c>
      <c r="H425" s="18" t="s">
        <v>29</v>
      </c>
      <c r="I425" s="17"/>
      <c r="J425" s="17">
        <v>810</v>
      </c>
      <c r="K425" s="22">
        <f t="shared" si="24"/>
        <v>810</v>
      </c>
      <c r="L425" s="21"/>
      <c r="M425" s="200"/>
    </row>
    <row r="426" spans="1:13" ht="30" outlineLevel="2" x14ac:dyDescent="0.25">
      <c r="A426" s="172"/>
      <c r="B426" s="173"/>
      <c r="C426" s="174"/>
      <c r="D426" s="23" t="s">
        <v>28</v>
      </c>
      <c r="E426" s="18" t="s">
        <v>27</v>
      </c>
      <c r="F426" s="198"/>
      <c r="G426" s="19">
        <v>4176</v>
      </c>
      <c r="H426" s="18" t="s">
        <v>26</v>
      </c>
      <c r="I426" s="17"/>
      <c r="J426" s="17">
        <v>510.3</v>
      </c>
      <c r="K426" s="22">
        <f t="shared" si="24"/>
        <v>510.3</v>
      </c>
      <c r="L426" s="21"/>
      <c r="M426" s="200"/>
    </row>
    <row r="427" spans="1:13" ht="30" outlineLevel="2" x14ac:dyDescent="0.25">
      <c r="A427" s="172"/>
      <c r="B427" s="173"/>
      <c r="C427" s="174"/>
      <c r="D427" s="23" t="s">
        <v>25</v>
      </c>
      <c r="E427" s="18" t="s">
        <v>24</v>
      </c>
      <c r="F427" s="198"/>
      <c r="G427" s="19">
        <v>4177</v>
      </c>
      <c r="H427" s="18" t="s">
        <v>20</v>
      </c>
      <c r="I427" s="17"/>
      <c r="J427" s="17">
        <v>1582.2</v>
      </c>
      <c r="K427" s="22">
        <f t="shared" si="24"/>
        <v>1582.2</v>
      </c>
      <c r="L427" s="21"/>
      <c r="M427" s="200"/>
    </row>
    <row r="428" spans="1:13" ht="29.45" customHeight="1" outlineLevel="2" x14ac:dyDescent="0.25">
      <c r="A428" s="172"/>
      <c r="B428" s="173"/>
      <c r="C428" s="174"/>
      <c r="D428" s="23" t="s">
        <v>23</v>
      </c>
      <c r="E428" s="18" t="s">
        <v>22</v>
      </c>
      <c r="F428" s="198"/>
      <c r="G428" s="19">
        <v>41102</v>
      </c>
      <c r="H428" s="18" t="s">
        <v>21</v>
      </c>
      <c r="I428" s="17"/>
      <c r="J428" s="17">
        <v>1650</v>
      </c>
      <c r="K428" s="22">
        <f t="shared" si="24"/>
        <v>1650</v>
      </c>
      <c r="L428" s="21"/>
      <c r="M428" s="200"/>
    </row>
    <row r="429" spans="1:13" ht="29.45" customHeight="1" outlineLevel="2" x14ac:dyDescent="0.25">
      <c r="A429" s="172"/>
      <c r="B429" s="173"/>
      <c r="C429" s="174"/>
      <c r="D429" s="23" t="s">
        <v>19</v>
      </c>
      <c r="E429" s="18" t="s">
        <v>18</v>
      </c>
      <c r="F429" s="198"/>
      <c r="G429" s="19">
        <v>4119</v>
      </c>
      <c r="H429" s="18" t="s">
        <v>17</v>
      </c>
      <c r="I429" s="17"/>
      <c r="J429" s="17">
        <v>900</v>
      </c>
      <c r="K429" s="22">
        <f t="shared" si="24"/>
        <v>900</v>
      </c>
      <c r="L429" s="21"/>
      <c r="M429" s="200"/>
    </row>
    <row r="430" spans="1:13" ht="45" outlineLevel="2" x14ac:dyDescent="0.25">
      <c r="A430" s="172"/>
      <c r="B430" s="173"/>
      <c r="C430" s="174"/>
      <c r="D430" s="23" t="s">
        <v>16</v>
      </c>
      <c r="E430" s="18" t="s">
        <v>15</v>
      </c>
      <c r="F430" s="198"/>
      <c r="G430" s="19">
        <v>4110</v>
      </c>
      <c r="H430" s="18" t="s">
        <v>14</v>
      </c>
      <c r="I430" s="17"/>
      <c r="J430" s="17">
        <v>400</v>
      </c>
      <c r="K430" s="22">
        <f t="shared" si="24"/>
        <v>400</v>
      </c>
      <c r="L430" s="21"/>
      <c r="M430" s="200"/>
    </row>
    <row r="431" spans="1:13" ht="29.45" customHeight="1" outlineLevel="2" x14ac:dyDescent="0.25">
      <c r="A431" s="172"/>
      <c r="B431" s="173"/>
      <c r="C431" s="174"/>
      <c r="D431" s="23" t="s">
        <v>13</v>
      </c>
      <c r="E431" s="18" t="s">
        <v>12</v>
      </c>
      <c r="F431" s="198"/>
      <c r="G431" s="19">
        <v>4179</v>
      </c>
      <c r="H431" s="18" t="s">
        <v>8</v>
      </c>
      <c r="I431" s="17"/>
      <c r="J431" s="17">
        <v>638.5</v>
      </c>
      <c r="K431" s="22">
        <f t="shared" si="24"/>
        <v>638.5</v>
      </c>
      <c r="L431" s="21"/>
      <c r="M431" s="200"/>
    </row>
    <row r="432" spans="1:13" outlineLevel="2" x14ac:dyDescent="0.25">
      <c r="A432" s="172"/>
      <c r="B432" s="173"/>
      <c r="C432" s="174"/>
      <c r="D432" s="23" t="s">
        <v>11</v>
      </c>
      <c r="E432" s="18" t="s">
        <v>10</v>
      </c>
      <c r="F432" s="198"/>
      <c r="G432" s="19">
        <v>41101</v>
      </c>
      <c r="H432" s="18" t="s">
        <v>9</v>
      </c>
      <c r="I432" s="17"/>
      <c r="J432" s="17">
        <v>950</v>
      </c>
      <c r="K432" s="22">
        <f t="shared" si="24"/>
        <v>950</v>
      </c>
      <c r="L432" s="21"/>
      <c r="M432" s="200"/>
    </row>
    <row r="433" spans="1:17" ht="45" customHeight="1" outlineLevel="2" x14ac:dyDescent="0.25">
      <c r="A433" s="172"/>
      <c r="B433" s="173"/>
      <c r="C433" s="174"/>
      <c r="D433" s="23" t="s">
        <v>7</v>
      </c>
      <c r="E433" s="18" t="s">
        <v>6</v>
      </c>
      <c r="F433" s="198"/>
      <c r="G433" s="19">
        <v>4101</v>
      </c>
      <c r="H433" s="18" t="s">
        <v>5</v>
      </c>
      <c r="I433" s="17"/>
      <c r="J433" s="17">
        <v>2300</v>
      </c>
      <c r="K433" s="22">
        <f t="shared" si="24"/>
        <v>2300</v>
      </c>
      <c r="L433" s="21"/>
      <c r="M433" s="200"/>
    </row>
    <row r="434" spans="1:17" ht="29.45" customHeight="1" outlineLevel="2" x14ac:dyDescent="0.25">
      <c r="A434" s="172"/>
      <c r="B434" s="173"/>
      <c r="C434" s="174"/>
      <c r="D434" s="23" t="s">
        <v>4</v>
      </c>
      <c r="E434" s="18"/>
      <c r="F434" s="198"/>
      <c r="G434" s="19">
        <v>4199</v>
      </c>
      <c r="H434" s="18" t="s">
        <v>3</v>
      </c>
      <c r="I434" s="17"/>
      <c r="J434" s="17">
        <v>450</v>
      </c>
      <c r="K434" s="22">
        <f t="shared" si="24"/>
        <v>450</v>
      </c>
      <c r="L434" s="21"/>
      <c r="M434" s="200"/>
    </row>
    <row r="435" spans="1:17" ht="42.75" customHeight="1" outlineLevel="1" x14ac:dyDescent="0.25">
      <c r="A435" s="189" t="s">
        <v>1</v>
      </c>
      <c r="B435" s="190"/>
      <c r="C435" s="16"/>
      <c r="D435" s="12"/>
      <c r="E435" s="12"/>
      <c r="F435" s="12"/>
      <c r="G435" s="12"/>
      <c r="H435" s="12"/>
      <c r="I435" s="15">
        <f>SUM(I417:I434)</f>
        <v>0</v>
      </c>
      <c r="J435" s="15">
        <f>SUM(J417:J434)</f>
        <v>24150</v>
      </c>
      <c r="K435" s="15">
        <f>SUM(K417:K434)</f>
        <v>24150</v>
      </c>
      <c r="L435" s="14"/>
      <c r="M435" s="13"/>
      <c r="P435" s="2"/>
      <c r="Q435" s="2"/>
    </row>
    <row r="436" spans="1:17" s="6" customFormat="1" ht="24.75" customHeight="1" outlineLevel="1" x14ac:dyDescent="0.25">
      <c r="A436" s="168"/>
      <c r="B436" s="169"/>
      <c r="C436" s="9"/>
      <c r="D436" s="9"/>
      <c r="E436" s="8"/>
      <c r="F436" s="9"/>
      <c r="G436" s="9"/>
      <c r="H436" s="9" t="s">
        <v>0</v>
      </c>
      <c r="I436" s="11">
        <f>I321+I357+I391+I416+I435</f>
        <v>88340</v>
      </c>
      <c r="J436" s="11">
        <f>J321+J357+J391+J416+J435</f>
        <v>636058</v>
      </c>
      <c r="K436" s="11">
        <f>K321+K357+K391+K416+K435</f>
        <v>547718</v>
      </c>
      <c r="L436" s="10"/>
      <c r="M436" s="9"/>
      <c r="O436" s="7"/>
    </row>
    <row r="440" spans="1:17" ht="16.5" customHeight="1" x14ac:dyDescent="0.25"/>
    <row r="461" ht="33" customHeight="1" x14ac:dyDescent="0.25"/>
  </sheetData>
  <sheetProtection formatCells="0" formatColumns="0" formatRows="0" insertRows="0" insertHyperlinks="0" deleteRows="0" sort="0" autoFilter="0" pivotTables="0"/>
  <autoFilter ref="A1:L436" xr:uid="{00000000-0001-0000-0000-000000000000}">
    <filterColumn colId="0" showButton="0">
      <filters>
        <filter val="61"/>
      </filters>
    </filterColumn>
  </autoFilter>
  <mergeCells count="267">
    <mergeCell ref="H1:H2"/>
    <mergeCell ref="I1:I2"/>
    <mergeCell ref="J1:J2"/>
    <mergeCell ref="K1:K2"/>
    <mergeCell ref="L1:L2"/>
    <mergeCell ref="A3:A12"/>
    <mergeCell ref="B3:B12"/>
    <mergeCell ref="C3:C12"/>
    <mergeCell ref="M3:M12"/>
    <mergeCell ref="F4:F12"/>
    <mergeCell ref="G4:G12"/>
    <mergeCell ref="A1:B2"/>
    <mergeCell ref="C1:C2"/>
    <mergeCell ref="D1:D2"/>
    <mergeCell ref="E1:E2"/>
    <mergeCell ref="F1:F2"/>
    <mergeCell ref="G1:G2"/>
    <mergeCell ref="A14:A22"/>
    <mergeCell ref="B14:B22"/>
    <mergeCell ref="C14:C22"/>
    <mergeCell ref="F14:F22"/>
    <mergeCell ref="M14:M22"/>
    <mergeCell ref="G18:G22"/>
    <mergeCell ref="A24:A32"/>
    <mergeCell ref="B24:B32"/>
    <mergeCell ref="F24:F32"/>
    <mergeCell ref="G24:G32"/>
    <mergeCell ref="M24:M32"/>
    <mergeCell ref="A55:A66"/>
    <mergeCell ref="B55:B66"/>
    <mergeCell ref="C55:C66"/>
    <mergeCell ref="F55:F66"/>
    <mergeCell ref="G55:G56"/>
    <mergeCell ref="M55:M66"/>
    <mergeCell ref="G58:G66"/>
    <mergeCell ref="A34:A53"/>
    <mergeCell ref="B34:B53"/>
    <mergeCell ref="C34:C53"/>
    <mergeCell ref="F34:F53"/>
    <mergeCell ref="M34:M53"/>
    <mergeCell ref="G43:G45"/>
    <mergeCell ref="G49:G51"/>
    <mergeCell ref="A68:A86"/>
    <mergeCell ref="B68:B86"/>
    <mergeCell ref="C68:C81"/>
    <mergeCell ref="F68:F81"/>
    <mergeCell ref="M68:M86"/>
    <mergeCell ref="G72:G75"/>
    <mergeCell ref="G77:G78"/>
    <mergeCell ref="G80:G81"/>
    <mergeCell ref="C82:C86"/>
    <mergeCell ref="F82:F86"/>
    <mergeCell ref="G82:G86"/>
    <mergeCell ref="A88:A97"/>
    <mergeCell ref="B88:B97"/>
    <mergeCell ref="C88:C97"/>
    <mergeCell ref="F88:F97"/>
    <mergeCell ref="M88:M97"/>
    <mergeCell ref="G89:G97"/>
    <mergeCell ref="A99:A120"/>
    <mergeCell ref="B99:B119"/>
    <mergeCell ref="C99:C112"/>
    <mergeCell ref="F99:F112"/>
    <mergeCell ref="M99:M120"/>
    <mergeCell ref="G100:G101"/>
    <mergeCell ref="G103:G112"/>
    <mergeCell ref="C113:C120"/>
    <mergeCell ref="F113:F120"/>
    <mergeCell ref="G113:G120"/>
    <mergeCell ref="A154:A172"/>
    <mergeCell ref="B154:B172"/>
    <mergeCell ref="C154:C172"/>
    <mergeCell ref="F154:F172"/>
    <mergeCell ref="M154:M172"/>
    <mergeCell ref="G160:G161"/>
    <mergeCell ref="G168:G172"/>
    <mergeCell ref="A122:A133"/>
    <mergeCell ref="B122:B133"/>
    <mergeCell ref="C122:C133"/>
    <mergeCell ref="F122:F126"/>
    <mergeCell ref="M122:M133"/>
    <mergeCell ref="F128:F133"/>
    <mergeCell ref="G128:G133"/>
    <mergeCell ref="A135:A152"/>
    <mergeCell ref="B135:B152"/>
    <mergeCell ref="C135:C152"/>
    <mergeCell ref="F135:F139"/>
    <mergeCell ref="M135:M152"/>
    <mergeCell ref="G137:G139"/>
    <mergeCell ref="F140:F145"/>
    <mergeCell ref="G140:G145"/>
    <mergeCell ref="F146:F152"/>
    <mergeCell ref="G146:G152"/>
    <mergeCell ref="A188:H188"/>
    <mergeCell ref="A189:A203"/>
    <mergeCell ref="B189:B203"/>
    <mergeCell ref="C189:C203"/>
    <mergeCell ref="F189:F203"/>
    <mergeCell ref="M189:M203"/>
    <mergeCell ref="G192:G193"/>
    <mergeCell ref="G195:G203"/>
    <mergeCell ref="A173:H173"/>
    <mergeCell ref="A174:A187"/>
    <mergeCell ref="B174:B187"/>
    <mergeCell ref="C174:C187"/>
    <mergeCell ref="F174:F187"/>
    <mergeCell ref="M174:M187"/>
    <mergeCell ref="G181:G183"/>
    <mergeCell ref="G185:G187"/>
    <mergeCell ref="A205:A211"/>
    <mergeCell ref="B205:B211"/>
    <mergeCell ref="C205:C211"/>
    <mergeCell ref="F205:F211"/>
    <mergeCell ref="G205:G211"/>
    <mergeCell ref="M205:M211"/>
    <mergeCell ref="A214:A236"/>
    <mergeCell ref="B214:B236"/>
    <mergeCell ref="C214:C231"/>
    <mergeCell ref="F214:F231"/>
    <mergeCell ref="M214:M236"/>
    <mergeCell ref="G222:G226"/>
    <mergeCell ref="G228:G231"/>
    <mergeCell ref="C232:C236"/>
    <mergeCell ref="F232:F236"/>
    <mergeCell ref="G232:G236"/>
    <mergeCell ref="A238:A257"/>
    <mergeCell ref="B238:B268"/>
    <mergeCell ref="C238:C257"/>
    <mergeCell ref="F238:F257"/>
    <mergeCell ref="G238:G242"/>
    <mergeCell ref="M238:M268"/>
    <mergeCell ref="G248:G257"/>
    <mergeCell ref="A258:A268"/>
    <mergeCell ref="C258:C268"/>
    <mergeCell ref="F258:F268"/>
    <mergeCell ref="G258:G268"/>
    <mergeCell ref="A270:A285"/>
    <mergeCell ref="B270:B285"/>
    <mergeCell ref="C270:C285"/>
    <mergeCell ref="F270:F277"/>
    <mergeCell ref="G270:G274"/>
    <mergeCell ref="M270:M285"/>
    <mergeCell ref="G276:G277"/>
    <mergeCell ref="F279:F285"/>
    <mergeCell ref="G281:G283"/>
    <mergeCell ref="O315:V315"/>
    <mergeCell ref="A321:B321"/>
    <mergeCell ref="A310:A317"/>
    <mergeCell ref="B310:B319"/>
    <mergeCell ref="C310:C319"/>
    <mergeCell ref="F310:F318"/>
    <mergeCell ref="M310:M319"/>
    <mergeCell ref="G292:G293"/>
    <mergeCell ref="G295:G302"/>
    <mergeCell ref="C303:C308"/>
    <mergeCell ref="F303:F308"/>
    <mergeCell ref="G303:G308"/>
    <mergeCell ref="A287:A308"/>
    <mergeCell ref="B287:B308"/>
    <mergeCell ref="C287:C302"/>
    <mergeCell ref="F287:F302"/>
    <mergeCell ref="G287:G288"/>
    <mergeCell ref="M287:M308"/>
    <mergeCell ref="M327:M331"/>
    <mergeCell ref="A333:A339"/>
    <mergeCell ref="B333:B339"/>
    <mergeCell ref="C333:C339"/>
    <mergeCell ref="F333:F339"/>
    <mergeCell ref="G333:G339"/>
    <mergeCell ref="M333:M339"/>
    <mergeCell ref="A322:A325"/>
    <mergeCell ref="B322:B325"/>
    <mergeCell ref="C322:C325"/>
    <mergeCell ref="F322:F325"/>
    <mergeCell ref="M322:M325"/>
    <mergeCell ref="A327:A331"/>
    <mergeCell ref="B327:B331"/>
    <mergeCell ref="C327:C331"/>
    <mergeCell ref="F327:F331"/>
    <mergeCell ref="G327:G331"/>
    <mergeCell ref="B345:B348"/>
    <mergeCell ref="C345:C348"/>
    <mergeCell ref="F345:F348"/>
    <mergeCell ref="G345:G348"/>
    <mergeCell ref="M345:M348"/>
    <mergeCell ref="A341:A343"/>
    <mergeCell ref="B341:B343"/>
    <mergeCell ref="C341:C343"/>
    <mergeCell ref="F341:F343"/>
    <mergeCell ref="M341:M343"/>
    <mergeCell ref="G342:G343"/>
    <mergeCell ref="M358:M377"/>
    <mergeCell ref="G360:G377"/>
    <mergeCell ref="A379:A382"/>
    <mergeCell ref="B379:B382"/>
    <mergeCell ref="C379:C382"/>
    <mergeCell ref="F379:F382"/>
    <mergeCell ref="G379:G382"/>
    <mergeCell ref="M379:M382"/>
    <mergeCell ref="A350:A355"/>
    <mergeCell ref="B350:B355"/>
    <mergeCell ref="C350:C355"/>
    <mergeCell ref="F350:F355"/>
    <mergeCell ref="G350:G355"/>
    <mergeCell ref="M350:M355"/>
    <mergeCell ref="M384:M389"/>
    <mergeCell ref="B385:B387"/>
    <mergeCell ref="C385:C387"/>
    <mergeCell ref="D385:D386"/>
    <mergeCell ref="E385:E386"/>
    <mergeCell ref="H385:H386"/>
    <mergeCell ref="I385:I386"/>
    <mergeCell ref="J385:J386"/>
    <mergeCell ref="K385:K386"/>
    <mergeCell ref="L385:L386"/>
    <mergeCell ref="M399:M400"/>
    <mergeCell ref="F392:F397"/>
    <mergeCell ref="G392:G397"/>
    <mergeCell ref="M392:M397"/>
    <mergeCell ref="A402:A404"/>
    <mergeCell ref="B402:B404"/>
    <mergeCell ref="C402:C404"/>
    <mergeCell ref="F402:F404"/>
    <mergeCell ref="G402:G403"/>
    <mergeCell ref="M402:M404"/>
    <mergeCell ref="A399:A400"/>
    <mergeCell ref="B399:B400"/>
    <mergeCell ref="B394:B397"/>
    <mergeCell ref="A392:A397"/>
    <mergeCell ref="B392:B393"/>
    <mergeCell ref="C392:C397"/>
    <mergeCell ref="M412:M414"/>
    <mergeCell ref="G413:G414"/>
    <mergeCell ref="A435:B435"/>
    <mergeCell ref="A406:A410"/>
    <mergeCell ref="B406:B410"/>
    <mergeCell ref="C406:C410"/>
    <mergeCell ref="F406:F407"/>
    <mergeCell ref="M406:M410"/>
    <mergeCell ref="F408:F410"/>
    <mergeCell ref="G408:G410"/>
    <mergeCell ref="F417:F434"/>
    <mergeCell ref="M417:M434"/>
    <mergeCell ref="A436:B436"/>
    <mergeCell ref="A416:B416"/>
    <mergeCell ref="A417:A434"/>
    <mergeCell ref="B417:B434"/>
    <mergeCell ref="C417:C434"/>
    <mergeCell ref="A204:H204"/>
    <mergeCell ref="A212:H212"/>
    <mergeCell ref="A412:A414"/>
    <mergeCell ref="B412:B414"/>
    <mergeCell ref="C412:C414"/>
    <mergeCell ref="F412:F414"/>
    <mergeCell ref="C399:C400"/>
    <mergeCell ref="F399:F400"/>
    <mergeCell ref="G399:G400"/>
    <mergeCell ref="A391:B391"/>
    <mergeCell ref="A384:A389"/>
    <mergeCell ref="F384:F389"/>
    <mergeCell ref="G384:G389"/>
    <mergeCell ref="A357:B357"/>
    <mergeCell ref="A358:A377"/>
    <mergeCell ref="B358:B377"/>
    <mergeCell ref="C358:C377"/>
    <mergeCell ref="F358:F377"/>
    <mergeCell ref="A345:A348"/>
  </mergeCells>
  <hyperlinks>
    <hyperlink ref="M310:M319" r:id="rId1" display="https://dvs-limbazi.namejs.lv/Portal/Documents/Update/1466242" xr:uid="{52E134C0-C00C-41B2-8C9E-745421444E07}"/>
    <hyperlink ref="M320" r:id="rId2" xr:uid="{78D0089E-31FE-4A26-9717-991AA03E0C46}"/>
    <hyperlink ref="M24:M32" r:id="rId3" display="https://dvs-limbazi.namejs.lv/Portal/Documents/Update/1459630" xr:uid="{283AB336-515D-49CD-9B74-B960D21EF9CF}"/>
    <hyperlink ref="M33" r:id="rId4" xr:uid="{7DD2C9C0-7688-4543-8579-745CA34DD15F}"/>
    <hyperlink ref="M14:M22" r:id="rId5" display="https://dvs-limbazi.namejs.lv/Portal/Documents/Update/1466259" xr:uid="{5129ACAD-58FC-4C20-982C-D25F534C9792}"/>
    <hyperlink ref="M23" r:id="rId6" xr:uid="{16787E50-CE2E-4FDF-96B5-1B3C7534CB81}"/>
    <hyperlink ref="M34:M53" r:id="rId7" display="https://dvs-limbazi.namejs.lv/Portal/Documents/Update/1466284" xr:uid="{F5B71414-BB10-4841-9308-E5785971D91C}"/>
    <hyperlink ref="M54" r:id="rId8" xr:uid="{265A1FC3-97CA-445A-9A59-BE6DF7F51939}"/>
    <hyperlink ref="M55:M66" r:id="rId9" display="https://dvs-limbazi.namejs.lv/Portal/Documents/Update/1466264" xr:uid="{FBAC3C5F-DA50-4D55-9B8D-F593DCEAA6A5}"/>
    <hyperlink ref="M67" r:id="rId10" xr:uid="{90D3AAF8-6DF1-4DB3-B11C-1CC104E7802E}"/>
    <hyperlink ref="M68:M86" r:id="rId11" display="https://dvs-limbazi.namejs.lv/Portal/Documents/Update/1466282" xr:uid="{0E4B5321-02F2-4134-B6FB-89DB73CB361C}"/>
    <hyperlink ref="M87" r:id="rId12" xr:uid="{6C2DE6BD-7CDB-4340-B624-0050DC050E69}"/>
    <hyperlink ref="M88:M97" r:id="rId13" display="https://dvs-limbazi.namejs.lv/Portal/Documents/Update/1466265" xr:uid="{C7882ED5-19F0-4BD6-8C77-9E8ECB0360F6}"/>
    <hyperlink ref="M98" r:id="rId14" xr:uid="{E2214003-B033-4016-A2AB-72D314C0BEDC}"/>
    <hyperlink ref="M99:M120" r:id="rId15" display="https://dvs-limbazi.namejs.lv/Portal/Documents/Update/1466280" xr:uid="{D646DAAA-6BB5-430C-AF5B-7CB60E14389D}"/>
    <hyperlink ref="M121" r:id="rId16" xr:uid="{294DA66F-F499-42F8-A6AD-69534DD6E868}"/>
    <hyperlink ref="M154:M172" r:id="rId17" display="https://dvs-limbazi.namejs.lv/Portal/Documents/Update/1466285" xr:uid="{0B0F3838-8AE0-4C3A-A92B-E36FAE7EDF9D}"/>
    <hyperlink ref="M174:M187" r:id="rId18" display="https://dvs-limbazi.namejs.lv/Portal/Documents/Update/1466285" xr:uid="{F71A3781-64CE-4A13-9A2A-78600A731FD9}"/>
    <hyperlink ref="M189:M203" r:id="rId19" display="https://dvs-limbazi.namejs.lv/Portal/Documents/Update/1466285" xr:uid="{E5CD5425-C774-4F91-83D9-5398FF58F472}"/>
    <hyperlink ref="M205:M211" r:id="rId20" display="https://dvs-limbazi.namejs.lv/Portal/Documents/Update/1466285" xr:uid="{490C19F2-2983-4F2A-8B66-37423C96CC2C}"/>
    <hyperlink ref="M213" r:id="rId21" xr:uid="{6CD74F1E-0D5F-4187-929E-54FC7A72EF9E}"/>
    <hyperlink ref="M214:M236" r:id="rId22" display="https://dvs-limbazi.namejs.lv/Portal/Documents/Update/1466269" xr:uid="{B7406CF0-6127-41A6-A287-22CEBF3CAA38}"/>
    <hyperlink ref="M237" r:id="rId23" xr:uid="{6F3442D0-C12A-4F1D-A79A-27E3E6679108}"/>
    <hyperlink ref="M238:M268" r:id="rId24" display="https://dvs-limbazi.namejs.lv/Portal/Documents/Update/1466279" xr:uid="{93DCE8C5-9F43-45DC-A61C-7AD654F8CC63}"/>
    <hyperlink ref="M269" r:id="rId25" xr:uid="{A426FF28-E01B-41B6-BCFB-115FEE60FA8A}"/>
    <hyperlink ref="M270:M285" r:id="rId26" display="https://dvs-limbazi.namejs.lv/Portal/Documents/Update/1466271" xr:uid="{2B10C01D-D5A3-445D-9D71-423EA78C7339}"/>
    <hyperlink ref="M286" r:id="rId27" xr:uid="{50A8E7A1-B572-4F38-B76B-0BA38DBA6482}"/>
    <hyperlink ref="M287:M308" r:id="rId28" display="https://dvs-limbazi.namejs.lv/Portal/Documents/Update/1466274" xr:uid="{469457F1-4B9B-413F-B416-9C09AE6B8DA4}"/>
    <hyperlink ref="M309" r:id="rId29" xr:uid="{1F94711D-1F01-47EF-A38B-498AB91B0F6C}"/>
    <hyperlink ref="M326" r:id="rId30" xr:uid="{3DC2D77B-8D08-4CCB-9626-060746B8469F}"/>
    <hyperlink ref="M322:M325" r:id="rId31" display="https://dvs-limbazi.namejs.lv/Portal/Documents/Update/1466275" xr:uid="{F648D0CA-38FF-4CCB-B467-FCCEAEA9D89D}"/>
    <hyperlink ref="M327:M331" r:id="rId32" display="https://dvs-limbazi.namejs.lv/Portal/Documents/Update/1466278" xr:uid="{5FE8C930-1CE3-4F26-939C-F5AE2FCAC2D6}"/>
    <hyperlink ref="M332" r:id="rId33" xr:uid="{601D270E-A5C4-466A-A69C-FACB941069B0}"/>
    <hyperlink ref="M341:M343" r:id="rId34" display="https://dvs-limbazi.namejs.lv/Portal/Documents/Update/1466276" xr:uid="{BD789A07-41F2-41D1-8374-C5737BE5E7D5}"/>
    <hyperlink ref="M344" r:id="rId35" xr:uid="{E92A0CDD-EAD9-4319-A4F9-0126EA090F2C}"/>
    <hyperlink ref="M345:M348" r:id="rId36" display="https://dvs-limbazi.namejs.lv/Portal/Documents/Update/1466261" xr:uid="{B9906AE4-ACF9-4841-88C7-E932FD165391}"/>
    <hyperlink ref="M349" r:id="rId37" xr:uid="{0A8EA10F-E575-42E7-A809-FBD650989894}"/>
    <hyperlink ref="M350:M355" r:id="rId38" display="https://dvs-limbazi.namejs.lv/Portal/Documents/Update/1466277" xr:uid="{6BAE3F45-3359-4384-B3AB-05A536C337AF}"/>
    <hyperlink ref="M356" r:id="rId39" xr:uid="{411C660A-4319-4916-9A5F-749A55A4FAF5}"/>
    <hyperlink ref="M379:M382" r:id="rId40" display="https://dvs-limbazi.namejs.lv/Portal/Documents/Update/1466263" xr:uid="{2AB65CB8-C1C1-4DF1-B7F8-2CD3CE4CF9F1}"/>
    <hyperlink ref="M383" r:id="rId41" xr:uid="{8A81C625-129B-48E8-8E92-376551AEB318}"/>
    <hyperlink ref="M384:M389" r:id="rId42" display="https://dvs-limbazi.namejs.lv/Portal/Documents/Update/1459659" xr:uid="{53F0EB73-38B9-40B4-8E4B-B5ED0F27601B}"/>
    <hyperlink ref="M390" r:id="rId43" xr:uid="{24DF9A83-91AD-4B05-B3A3-81D776FA81B3}"/>
    <hyperlink ref="M417:M434" r:id="rId44" display="https://dvs-limbazi.namejs.lv/Portal/Documents/Update/1466303" xr:uid="{CF4D23E0-6126-4755-9801-30AA57EC67FF}"/>
    <hyperlink ref="M392:M397" r:id="rId45" display="https://dvs-limbazi.namejs.lv/Portal/Documents/Update/1466257" xr:uid="{094B879E-0822-42EE-A3E8-83E68A202568}"/>
    <hyperlink ref="M398" r:id="rId46" xr:uid="{1B247098-3E11-4EB4-9C58-A952F441FE9B}"/>
    <hyperlink ref="M399:M400" r:id="rId47" display="https://dvs-limbazi.namejs.lv/Portal/Documents/Update/1466257" xr:uid="{B97665E9-0A60-404C-8031-64299A3C20A4}"/>
    <hyperlink ref="M401" r:id="rId48" xr:uid="{CB8975F7-AF0E-42A4-BD9F-26326DEA6A26}"/>
    <hyperlink ref="M402:M404" r:id="rId49" display="https://dvs-limbazi.namejs.lv/Portal/Documents/Update/1466257" xr:uid="{58D0FCF9-6744-4AB1-AC6C-383F4F288FDB}"/>
    <hyperlink ref="M411" r:id="rId50" xr:uid="{6139375B-CAFC-4026-8B9D-C1D4861192DC}"/>
    <hyperlink ref="M412:M414" r:id="rId51" display="https://dvs-limbazi.namejs.lv/Portal/Documents/Update/1466257" xr:uid="{F2FC61CF-3F80-4B42-A842-C31E82A5B476}"/>
    <hyperlink ref="M415" r:id="rId52" xr:uid="{218C9663-8C3C-4B43-9761-02E008147890}"/>
    <hyperlink ref="M405" r:id="rId53" xr:uid="{21A2C779-E884-4E34-914F-2D46FAC3E20A}"/>
    <hyperlink ref="M358:M377" r:id="rId54" display="https://dvs-limbazi.namejs.lv/Portal/Documents/Update/1466262" xr:uid="{0DADA14F-4012-4965-B189-B48451ECCA6B}"/>
    <hyperlink ref="M378" r:id="rId55" xr:uid="{6005CEE8-342E-4833-A342-44CE671C68C7}"/>
    <hyperlink ref="M3:M12" r:id="rId56" display="https://dvs-limbazi.namejs.lv/Portal/Documents/Update/1466522" xr:uid="{31B1CED9-9595-4F13-9EEF-4FEA0BE4CA33}"/>
    <hyperlink ref="M13" r:id="rId57" xr:uid="{0D50CF7D-60E5-49B5-88E0-F87C4A613B1B}"/>
    <hyperlink ref="M135:M152" r:id="rId58" display="https://dvs-limbazi.namejs.lv/Portal/Documents/Update/1466254" xr:uid="{C58B75EB-C0C5-4A26-B080-BD0FC5BB73A9}"/>
    <hyperlink ref="M153" r:id="rId59" xr:uid="{A4D96D7B-9847-4ED4-8FDD-63B42010AB91}"/>
    <hyperlink ref="M333:M339" r:id="rId60" display="https://dvs-limbazi.namejs.lv/Portal/Documents/Update/1466256" xr:uid="{DC31A3A1-5445-4592-A1B4-95FE75322402}"/>
    <hyperlink ref="M340" r:id="rId61" xr:uid="{B8A08DBB-9756-443D-84AF-5733D549F91C}"/>
    <hyperlink ref="M122:M133" r:id="rId62" display="https://dvs-limbazi.namejs.lv/Portal/Documents/Update/1466266" xr:uid="{78CE3185-2F9D-4CF3-85B4-0893DFD45378}"/>
    <hyperlink ref="M134" r:id="rId63" xr:uid="{F2F04AC8-FCEB-4045-888D-04AB32370D81}"/>
    <hyperlink ref="M287" r:id="rId64" xr:uid="{97DDE0B8-53D2-41D4-83F6-15EEE902B13F}"/>
  </hyperlinks>
  <pageMargins left="0.7" right="0.7" top="0.75" bottom="0.75" header="0.3" footer="0.3"/>
  <pageSetup paperSize="9" scale="53" fitToHeight="0" orientation="portrait" r:id="rId6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precizēts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Evija Kairiša</dc:creator>
  <cp:lastModifiedBy>Evija Kairiša</cp:lastModifiedBy>
  <dcterms:created xsi:type="dcterms:W3CDTF">2026-01-19T07:09:45Z</dcterms:created>
  <dcterms:modified xsi:type="dcterms:W3CDTF">2026-01-19T12:33:26Z</dcterms:modified>
</cp:coreProperties>
</file>